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дрей\Downloads\"/>
    </mc:Choice>
  </mc:AlternateContent>
  <bookViews>
    <workbookView xWindow="-32760" yWindow="-32760" windowWidth="23040" windowHeight="8670" activeTab="1"/>
  </bookViews>
  <sheets>
    <sheet name="титулка" sheetId="7" r:id="rId1"/>
    <sheet name="план " sheetId="10" r:id="rId2"/>
    <sheet name="Лист4" sheetId="4" state="hidden" r:id="rId3"/>
  </sheets>
  <definedNames>
    <definedName name="_xlnm.Print_Titles" localSheetId="1">'план '!$8:$8</definedName>
    <definedName name="_xlnm.Print_Area" localSheetId="0">титулка!$A$1:$BA$37</definedName>
  </definedNames>
  <calcPr calcId="162913"/>
</workbook>
</file>

<file path=xl/calcChain.xml><?xml version="1.0" encoding="utf-8"?>
<calcChain xmlns="http://schemas.openxmlformats.org/spreadsheetml/2006/main">
  <c r="R143" i="10" l="1"/>
  <c r="P143" i="10"/>
  <c r="N143" i="10"/>
  <c r="G38" i="10"/>
  <c r="G37" i="10"/>
  <c r="H36" i="10"/>
  <c r="I132" i="10"/>
  <c r="I134" i="10" s="1"/>
  <c r="H131" i="10"/>
  <c r="H130" i="10"/>
  <c r="M130" i="10" s="1"/>
  <c r="H129" i="10"/>
  <c r="M129" i="10" s="1"/>
  <c r="H128" i="10"/>
  <c r="M128" i="10" s="1"/>
  <c r="H127" i="10"/>
  <c r="M127" i="10" s="1"/>
  <c r="H126" i="10"/>
  <c r="M126" i="10" s="1"/>
  <c r="H125" i="10"/>
  <c r="M125" i="10" s="1"/>
  <c r="M117" i="10"/>
  <c r="G118" i="10"/>
  <c r="H118" i="10" s="1"/>
  <c r="G108" i="10"/>
  <c r="H103" i="10"/>
  <c r="G100" i="10"/>
  <c r="H100" i="10" s="1"/>
  <c r="G99" i="10"/>
  <c r="H99" i="10" s="1"/>
  <c r="H97" i="10"/>
  <c r="M97" i="10" s="1"/>
  <c r="H96" i="10"/>
  <c r="M96" i="10" s="1"/>
  <c r="H93" i="10"/>
  <c r="M93" i="10" s="1"/>
  <c r="G134" i="10" l="1"/>
  <c r="H134" i="10" s="1"/>
  <c r="G101" i="10"/>
  <c r="H101" i="10" s="1"/>
  <c r="H58" i="10" l="1"/>
  <c r="M58" i="10" s="1"/>
  <c r="I38" i="10"/>
  <c r="H38" i="10" l="1"/>
  <c r="G109" i="10"/>
  <c r="H37" i="10"/>
  <c r="G110" i="10"/>
  <c r="G39" i="10"/>
  <c r="H39" i="10" l="1"/>
  <c r="G111" i="10"/>
  <c r="G132" i="10" l="1"/>
  <c r="M131" i="10"/>
  <c r="H123" i="10"/>
  <c r="M123" i="10" s="1"/>
  <c r="H72" i="10"/>
  <c r="H66" i="10"/>
  <c r="H49" i="10"/>
  <c r="H46" i="10"/>
  <c r="H44" i="10"/>
  <c r="S139" i="10"/>
  <c r="R139" i="10"/>
  <c r="Q139" i="10"/>
  <c r="P139" i="10"/>
  <c r="O139" i="10"/>
  <c r="N139" i="10"/>
  <c r="L132" i="10"/>
  <c r="H124" i="10"/>
  <c r="M124" i="10" s="1"/>
  <c r="H122" i="10"/>
  <c r="M122" i="10" s="1"/>
  <c r="H121" i="10"/>
  <c r="M121" i="10" s="1"/>
  <c r="H120" i="10"/>
  <c r="M120" i="10" s="1"/>
  <c r="H116" i="10"/>
  <c r="M116" i="10" s="1"/>
  <c r="H115" i="10"/>
  <c r="M115" i="10" s="1"/>
  <c r="H114" i="10"/>
  <c r="M114" i="10" s="1"/>
  <c r="H106" i="10"/>
  <c r="H104" i="10"/>
  <c r="H90" i="10"/>
  <c r="M90" i="10" s="1"/>
  <c r="H87" i="10"/>
  <c r="M87" i="10" s="1"/>
  <c r="H85" i="10"/>
  <c r="M85" i="10" s="1"/>
  <c r="I84" i="10"/>
  <c r="H83" i="10"/>
  <c r="M83" i="10" s="1"/>
  <c r="H82" i="10"/>
  <c r="M82" i="10" s="1"/>
  <c r="I81" i="10"/>
  <c r="H80" i="10"/>
  <c r="M80" i="10" s="1"/>
  <c r="H78" i="10"/>
  <c r="M78" i="10" s="1"/>
  <c r="H75" i="10"/>
  <c r="M75" i="10" s="1"/>
  <c r="H69" i="10"/>
  <c r="M69" i="10" s="1"/>
  <c r="H63" i="10"/>
  <c r="M63" i="10" s="1"/>
  <c r="H62" i="10"/>
  <c r="M62" i="10" s="1"/>
  <c r="H59" i="10"/>
  <c r="M59" i="10" s="1"/>
  <c r="H56" i="10"/>
  <c r="M56" i="10" s="1"/>
  <c r="H53" i="10"/>
  <c r="M53" i="10" s="1"/>
  <c r="H52" i="10"/>
  <c r="M52" i="10" s="1"/>
  <c r="H33" i="10"/>
  <c r="M33" i="10" s="1"/>
  <c r="H29" i="10"/>
  <c r="M29" i="10" s="1"/>
  <c r="H21" i="10"/>
  <c r="M21" i="10" s="1"/>
  <c r="H18" i="10"/>
  <c r="M18" i="10" s="1"/>
  <c r="AA33" i="7"/>
  <c r="M132" i="10" l="1"/>
  <c r="M134" i="10" s="1"/>
  <c r="I100" i="10"/>
  <c r="I109" i="10" s="1"/>
  <c r="G136" i="10"/>
  <c r="M38" i="10"/>
  <c r="N144" i="10"/>
  <c r="M100" i="10"/>
  <c r="H132" i="10"/>
  <c r="H109" i="10" l="1"/>
  <c r="I136" i="10"/>
  <c r="G137" i="10"/>
  <c r="M109" i="10"/>
  <c r="M136" i="10" s="1"/>
  <c r="H136" i="10" l="1"/>
</calcChain>
</file>

<file path=xl/sharedStrings.xml><?xml version="1.0" encoding="utf-8"?>
<sst xmlns="http://schemas.openxmlformats.org/spreadsheetml/2006/main" count="531" uniqueCount="276">
  <si>
    <t>Ректор __________________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</si>
  <si>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</si>
  <si>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</si>
  <si>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</si>
  <si>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</si>
  <si>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</si>
  <si>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</si>
  <si>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</si>
  <si>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</si>
  <si>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</si>
  <si>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</si>
  <si>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</si>
  <si>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</si>
  <si>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</si>
  <si>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</si>
  <si>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</si>
  <si>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</si>
  <si>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</si>
  <si>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</si>
  <si>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</si>
  <si>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Всього</t>
  </si>
  <si>
    <t>Переддипломна практика</t>
  </si>
  <si>
    <t>НАЗВА ДИСЦИПЛІН</t>
  </si>
  <si>
    <t>Кредити ECTS</t>
  </si>
  <si>
    <t>Загальний обсяг</t>
  </si>
  <si>
    <t>самостійні</t>
  </si>
  <si>
    <t>лекції</t>
  </si>
  <si>
    <t>практич</t>
  </si>
  <si>
    <t>Всього за рівень "Бакалавр":</t>
  </si>
  <si>
    <t>ЗАГАЛЬНА КІЛЬКІСТЬ ГОДИН</t>
  </si>
  <si>
    <t xml:space="preserve"> Кількість екзаменів</t>
  </si>
  <si>
    <t xml:space="preserve"> Кількість заліків</t>
  </si>
  <si>
    <t xml:space="preserve"> Кількість курсових проектів і робіт</t>
  </si>
  <si>
    <t>Підсумок</t>
  </si>
  <si>
    <t>Міністерство освіти і науки України</t>
  </si>
  <si>
    <t>Усього</t>
  </si>
  <si>
    <t>Виконання дипломн. проекту</t>
  </si>
  <si>
    <t>3</t>
  </si>
  <si>
    <t>Філософія</t>
  </si>
  <si>
    <t>№ дисципл.</t>
  </si>
  <si>
    <t>Кількість годин</t>
  </si>
  <si>
    <t>аудиторних</t>
  </si>
  <si>
    <t>екзамени</t>
  </si>
  <si>
    <t>заліки</t>
  </si>
  <si>
    <t>курсові</t>
  </si>
  <si>
    <t>у тому числі</t>
  </si>
  <si>
    <t xml:space="preserve">проекти </t>
  </si>
  <si>
    <t>роботи</t>
  </si>
  <si>
    <t>1.1.1</t>
  </si>
  <si>
    <t>1.1.2</t>
  </si>
  <si>
    <t>1.1.3</t>
  </si>
  <si>
    <t>1.1.5</t>
  </si>
  <si>
    <t>1.2.1</t>
  </si>
  <si>
    <t>1.2.2</t>
  </si>
  <si>
    <t>1.2.3</t>
  </si>
  <si>
    <t>1.2.4</t>
  </si>
  <si>
    <t xml:space="preserve">Іноземна мова (за проф.спр.) </t>
  </si>
  <si>
    <t>ЗАТВЕРДЖЕНО:</t>
  </si>
  <si>
    <t>на засіданні Вченої ради</t>
  </si>
  <si>
    <t xml:space="preserve">На основі ОПП підготовки молодшого спеціаліста </t>
  </si>
  <si>
    <t>1 курс</t>
  </si>
  <si>
    <t>2 курс</t>
  </si>
  <si>
    <t>кількість тижнів у семестрі</t>
  </si>
  <si>
    <t>Розподіл за семестрами</t>
  </si>
  <si>
    <t>Семестр</t>
  </si>
  <si>
    <t>Вища математика</t>
  </si>
  <si>
    <t>2</t>
  </si>
  <si>
    <t>Фізика</t>
  </si>
  <si>
    <t>4</t>
  </si>
  <si>
    <t xml:space="preserve">. </t>
  </si>
  <si>
    <t>1.1.7</t>
  </si>
  <si>
    <t>1.1.8</t>
  </si>
  <si>
    <t>1.1.9</t>
  </si>
  <si>
    <t>2.1.2</t>
  </si>
  <si>
    <t>Канікули</t>
  </si>
  <si>
    <t xml:space="preserve">ІІІ. ПРАКТИКА </t>
  </si>
  <si>
    <t xml:space="preserve">       II. ЗВЕДЕНІ ДАНІ ПРО БЮДЖЕТ ЧАСУ, тижні 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</si>
  <si>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</si>
  <si>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t xml:space="preserve">НАВЧАЛЬНИЙ ПЛАН </t>
  </si>
  <si>
    <t xml:space="preserve">на базі академії </t>
  </si>
  <si>
    <t>Разом на базі академії:</t>
  </si>
  <si>
    <t>1.2.5</t>
  </si>
  <si>
    <t>1.2.6</t>
  </si>
  <si>
    <t>1.2.7</t>
  </si>
  <si>
    <t>Дисципліни вільного вибору на базі академії</t>
  </si>
  <si>
    <t>1.2.8</t>
  </si>
  <si>
    <t>1. ОБОВ'ЯЗКОВІ НАВЧАЛЬНІ ДИСЦИПЛІНИ</t>
  </si>
  <si>
    <t>1.1 ЦИКЛ ЗАГАЛЬНОЇ ПІДГОТОВКИ</t>
  </si>
  <si>
    <t>2. ДИСЦИПЛІНИ ВІЛЬНОГО ВИБОРУ</t>
  </si>
  <si>
    <t>2.1 ЦИКЛ ЗАГАЛЬНОЇ ПІДГОТОВКИ</t>
  </si>
  <si>
    <t>1.2. ЦИКЛ ПРОФЕСІЙНОЇ ПІДГОТОВКИ</t>
  </si>
  <si>
    <t>2.2. ЦИКЛ ПРОФЕСІЙНОЇ ПІДГОТОВКИ</t>
  </si>
  <si>
    <t>1.1.10</t>
  </si>
  <si>
    <t xml:space="preserve">Семестр </t>
  </si>
  <si>
    <t>лабо-раторні</t>
  </si>
  <si>
    <t>1.2.9</t>
  </si>
  <si>
    <t>1.2.10</t>
  </si>
  <si>
    <t>1.2.11</t>
  </si>
  <si>
    <t>1.2.12</t>
  </si>
  <si>
    <t>1.2.13</t>
  </si>
  <si>
    <t>1.2.14</t>
  </si>
  <si>
    <t>1.2.15</t>
  </si>
  <si>
    <t>1.3.2</t>
  </si>
  <si>
    <t>1.3.4</t>
  </si>
  <si>
    <t>1.4.1</t>
  </si>
  <si>
    <t>Всього за рівень "Бакалавр" на базі академії:</t>
  </si>
  <si>
    <t>Кількість годин на тиждень</t>
  </si>
  <si>
    <t>ісп.</t>
  </si>
  <si>
    <t>1.1.11</t>
  </si>
  <si>
    <t>1.1.12</t>
  </si>
  <si>
    <t xml:space="preserve"> </t>
  </si>
  <si>
    <t>зал.</t>
  </si>
  <si>
    <t>протокол № ___</t>
  </si>
  <si>
    <t>1.1.14</t>
  </si>
  <si>
    <t>1.2.16</t>
  </si>
  <si>
    <t>1.2.17</t>
  </si>
  <si>
    <t>1.4. АТЕСТАЦІЯ</t>
  </si>
  <si>
    <t>Кваліфікаційна робота бакалавра</t>
  </si>
  <si>
    <t>1.1.15</t>
  </si>
  <si>
    <t>Разом п.2.1</t>
  </si>
  <si>
    <t>2.1.1</t>
  </si>
  <si>
    <t>2.1.3</t>
  </si>
  <si>
    <t>Разом п.2.2</t>
  </si>
  <si>
    <t>2.2.2</t>
  </si>
  <si>
    <t>2.2.3</t>
  </si>
  <si>
    <t>2.2.4</t>
  </si>
  <si>
    <t>Алгоритмізація та програмування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</si>
  <si>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Комп'ютерні науки </t>
    </r>
  </si>
  <si>
    <t>на базі фахової передвищої освіти</t>
  </si>
  <si>
    <t>Разом на базі фахової передвищої освіти:</t>
  </si>
  <si>
    <t>Дисципліни вільного вибору на базі фахової передвищої освіти</t>
  </si>
  <si>
    <t>Операційні системи та системне програмування</t>
  </si>
  <si>
    <t xml:space="preserve">Організація баз даних та знань </t>
  </si>
  <si>
    <t>Організація баз даних та знань (кур)</t>
  </si>
  <si>
    <t xml:space="preserve">Системи штучного інтелекту та інтелектуальний аналіз даних </t>
  </si>
  <si>
    <t xml:space="preserve">Технологія створення програмних продуктів </t>
  </si>
  <si>
    <t>Технологія створення програмних продуктів (кур.)</t>
  </si>
  <si>
    <t xml:space="preserve">Технології розподілених систем та паралельних обчислень </t>
  </si>
  <si>
    <t xml:space="preserve">Моделювання систем </t>
  </si>
  <si>
    <t>Разом  на базі фахової передвищої освіти:</t>
  </si>
  <si>
    <t>Всього обов'язкові дисципліни на базі фахової передвищої освіти</t>
  </si>
  <si>
    <t>1.2.18</t>
  </si>
  <si>
    <t>1.2.19</t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</si>
  <si>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заочна зі скороченим терміном навчання</t>
    </r>
  </si>
  <si>
    <t>1уск</t>
  </si>
  <si>
    <t>Н</t>
  </si>
  <si>
    <t xml:space="preserve">К  </t>
  </si>
  <si>
    <t>Н/</t>
  </si>
  <si>
    <t>С/Н</t>
  </si>
  <si>
    <t>/С</t>
  </si>
  <si>
    <t>ЗД</t>
  </si>
  <si>
    <t>-</t>
  </si>
  <si>
    <t>Екзаменаційна сесія</t>
  </si>
  <si>
    <t>Настовна сесія</t>
  </si>
  <si>
    <t>Переддипломна  практика</t>
  </si>
  <si>
    <t>5</t>
  </si>
  <si>
    <t>Директор ЦДЗО</t>
  </si>
  <si>
    <t>3 курс</t>
  </si>
  <si>
    <t>6б</t>
  </si>
  <si>
    <t>4/0</t>
  </si>
  <si>
    <t>8/0</t>
  </si>
  <si>
    <t>12/0</t>
  </si>
  <si>
    <t>8/2</t>
  </si>
  <si>
    <t>4/2</t>
  </si>
  <si>
    <t>12/4</t>
  </si>
  <si>
    <t>6/0</t>
  </si>
  <si>
    <t>4/4</t>
  </si>
  <si>
    <t>16/4</t>
  </si>
  <si>
    <t>2/0</t>
  </si>
  <si>
    <t>0/4</t>
  </si>
  <si>
    <t>6</t>
  </si>
  <si>
    <t>28/4</t>
  </si>
  <si>
    <t>16/0</t>
  </si>
  <si>
    <t>ДП</t>
  </si>
  <si>
    <t>24/4</t>
  </si>
  <si>
    <t>42/12</t>
  </si>
  <si>
    <t>IV. АТЕСТАЦІЯ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</si>
  <si>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</si>
  <si>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Атест.</t>
  </si>
  <si>
    <t>№</t>
  </si>
  <si>
    <t>Форма атестації (екзамен, дипломний проект (робота))</t>
  </si>
  <si>
    <t>158/16</t>
  </si>
  <si>
    <t>12/8</t>
  </si>
  <si>
    <t>54/20</t>
  </si>
  <si>
    <t>70/36</t>
  </si>
  <si>
    <t>Всього обов'язкові дисципліни на базі академії</t>
  </si>
  <si>
    <t xml:space="preserve">Компоненти сучасних комп’ютерних систем </t>
  </si>
  <si>
    <r>
      <rPr>
        <sz val="13"/>
        <rFont val="Times New Roman"/>
        <family val="1"/>
        <charset val="204"/>
      </rPr>
      <t>Системний аналіз</t>
    </r>
    <r>
      <rPr>
        <i/>
        <sz val="13"/>
        <rFont val="Times New Roman"/>
        <family val="1"/>
        <charset val="204"/>
      </rPr>
      <t xml:space="preserve">  </t>
    </r>
  </si>
  <si>
    <t>Дискретна математика</t>
  </si>
  <si>
    <t xml:space="preserve">1.3. ПРАКТИЧНА ПІДГОТОВКА </t>
  </si>
  <si>
    <t xml:space="preserve">Об'єктно-орієнтоване програмування </t>
  </si>
  <si>
    <t>Чисельні методи</t>
  </si>
  <si>
    <t>44/12</t>
  </si>
  <si>
    <t>90/2</t>
  </si>
  <si>
    <t>24/8</t>
  </si>
  <si>
    <t>36/14</t>
  </si>
  <si>
    <t>8/24</t>
  </si>
  <si>
    <t>52/16</t>
  </si>
  <si>
    <t>48/20</t>
  </si>
  <si>
    <t>156/12</t>
  </si>
  <si>
    <t>16/8</t>
  </si>
  <si>
    <t>52/20</t>
  </si>
  <si>
    <t>40/12</t>
  </si>
  <si>
    <r>
      <t xml:space="preserve">Кваліфікація:   </t>
    </r>
    <r>
      <rPr>
        <b/>
        <sz val="20"/>
        <rFont val="Times New Roman"/>
        <family val="1"/>
        <charset val="204"/>
      </rPr>
      <t>бакалавр з комп’ютерних наук</t>
    </r>
  </si>
  <si>
    <t>32/4</t>
  </si>
  <si>
    <t>6/10</t>
  </si>
  <si>
    <t>12/34</t>
  </si>
  <si>
    <t>І . ГРАФІК ОСВІТНЬОГО ПРОЦЕСУ</t>
  </si>
  <si>
    <t>Назва практики</t>
  </si>
  <si>
    <t>Тижні</t>
  </si>
  <si>
    <r>
      <t xml:space="preserve">галузь знань:  </t>
    </r>
    <r>
      <rPr>
        <b/>
        <sz val="20"/>
        <rFont val="Times New Roman"/>
        <family val="1"/>
        <charset val="204"/>
      </rPr>
      <t xml:space="preserve">F 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Інформаційні технології</t>
    </r>
  </si>
  <si>
    <r>
      <t xml:space="preserve">спеціальність : </t>
    </r>
    <r>
      <rPr>
        <b/>
        <sz val="20"/>
        <rFont val="Times New Roman"/>
        <family val="1"/>
        <charset val="204"/>
      </rPr>
      <t>F3</t>
    </r>
    <r>
      <rPr>
        <sz val="20"/>
        <rFont val="Times New Roman"/>
        <family val="1"/>
        <charset val="204"/>
      </rPr>
      <t xml:space="preserve">  </t>
    </r>
    <r>
      <rPr>
        <b/>
        <sz val="20"/>
        <rFont val="Times New Roman"/>
        <family val="1"/>
        <charset val="204"/>
      </rPr>
      <t>Комп’ютерні науки</t>
    </r>
  </si>
  <si>
    <t>1.1.16</t>
  </si>
  <si>
    <t>36/8</t>
  </si>
  <si>
    <t>70/10</t>
  </si>
  <si>
    <t>"     "    квітня           2026 р.</t>
  </si>
  <si>
    <t>Роман ТОМАШЕВСЬКИЙ</t>
  </si>
  <si>
    <t>Строк навчання - 2 роки 10 місяців</t>
  </si>
  <si>
    <t xml:space="preserve">Виробнича практика </t>
  </si>
  <si>
    <t>зал</t>
  </si>
  <si>
    <r>
      <t>Нарисна геометрія, інженерна та комп'ютерна графіка</t>
    </r>
    <r>
      <rPr>
        <i/>
        <sz val="13"/>
        <color indexed="8"/>
        <rFont val="Times New Roman"/>
        <family val="1"/>
        <charset val="204"/>
      </rPr>
      <t xml:space="preserve"> на базі фахової передвищої освіти</t>
    </r>
  </si>
  <si>
    <r>
      <t>Українська мова (за профес спрямуванням)</t>
    </r>
    <r>
      <rPr>
        <i/>
        <sz val="13"/>
        <rFont val="Times New Roman"/>
        <family val="1"/>
        <charset val="204"/>
      </rPr>
      <t xml:space="preserve"> на базі фахової передвищої освіти</t>
    </r>
  </si>
  <si>
    <r>
      <t xml:space="preserve">Історія України та української культури </t>
    </r>
    <r>
      <rPr>
        <i/>
        <sz val="13"/>
        <rFont val="Times New Roman"/>
        <family val="1"/>
        <charset val="204"/>
      </rPr>
      <t>на базі фахової передвищої освіти</t>
    </r>
  </si>
  <si>
    <t>Теорія ймовірностей і математична статистика</t>
  </si>
  <si>
    <t>Безпека життєдіяльності та основи охорони праці</t>
  </si>
  <si>
    <t>Фізичне виховання</t>
  </si>
  <si>
    <t xml:space="preserve">Основи національного спротиву* </t>
  </si>
  <si>
    <t>* - Здобувачі звільнені від вивчення дисципліни згідно з ч. 8 ст. 6-2 Закону України № 4826-IX</t>
  </si>
  <si>
    <t>Разом по п.1.1</t>
  </si>
  <si>
    <t xml:space="preserve">Комп'ютерні мережі </t>
  </si>
  <si>
    <t>Методи оптимізації та дослідження операцій</t>
  </si>
  <si>
    <t>на базі  академії</t>
  </si>
  <si>
    <t xml:space="preserve"> Методи дослідження операцій  (курс) </t>
  </si>
  <si>
    <t xml:space="preserve">Теорія алгоритмів і структури даних </t>
  </si>
  <si>
    <t>Теорія алгоритмів і структури даних   (кур.)</t>
  </si>
  <si>
    <t>Геометричне моделювання, 3D та комп'ютерна графіка</t>
  </si>
  <si>
    <t>Проєктування інформаційних систем</t>
  </si>
  <si>
    <t xml:space="preserve">Основи кібербезпеки та захист інформації </t>
  </si>
  <si>
    <t>Web-технології та web-дизайн</t>
  </si>
  <si>
    <t>1.2.20</t>
  </si>
  <si>
    <t>Електроніка та  комп’ютерна схемотехніка</t>
  </si>
  <si>
    <t>1.2.21</t>
  </si>
  <si>
    <t>Управління ІТ проєктами</t>
  </si>
  <si>
    <t>Інструменти цифрової обробки даних та документів на базі фахової передвищої освіти</t>
  </si>
  <si>
    <t>Разом по п.1.2</t>
  </si>
  <si>
    <t>Виробнича практика на базі академії</t>
  </si>
  <si>
    <t xml:space="preserve">Всього обов'язкові дисципліни </t>
  </si>
  <si>
    <t>Вибіркова дисципліна 3 семестру</t>
  </si>
  <si>
    <t>Вибіркова дисципліна 1 семестру</t>
  </si>
  <si>
    <t>Вибіркова дисципліна 2 семестру</t>
  </si>
  <si>
    <t>Вибіркова дисципліна для заміщення дисципліни "Основи національного спротиву" згідно з ч. 8 ст. 6-2 Закону № 4826-IX</t>
  </si>
  <si>
    <t>2д</t>
  </si>
  <si>
    <t>5*</t>
  </si>
  <si>
    <t xml:space="preserve">Вибіркова дисципліна 1 семестру №1 </t>
  </si>
  <si>
    <t>Вибіркова дисципліна 1 семестру №2</t>
  </si>
  <si>
    <t>Вибіркова дисципліна 3 семестру №1</t>
  </si>
  <si>
    <t>Вибіркові дисципліни 3 семестру  №2</t>
  </si>
  <si>
    <t>Вибіркова дисципліна 4 семестру №1</t>
  </si>
  <si>
    <t>Вибіркові дисципліни 4 семестру №2</t>
  </si>
  <si>
    <t xml:space="preserve">Вибіркові дисципліни 5 семестру №1 </t>
  </si>
  <si>
    <t xml:space="preserve">Вибіркові дисципліни 5 семестру №2 </t>
  </si>
  <si>
    <t xml:space="preserve">Вибіркові дисципліни 5 семестру №3  </t>
  </si>
  <si>
    <t>Вибіркові дисципліни 5 семестру №4</t>
  </si>
  <si>
    <t>Вибіркові дисципліни 6 семестру №1</t>
  </si>
  <si>
    <t>Вибіркові дисципліни 6 семестру №2</t>
  </si>
  <si>
    <t>2.2.1.</t>
  </si>
  <si>
    <t>32/0</t>
  </si>
  <si>
    <t>48/0</t>
  </si>
  <si>
    <t>48/4</t>
  </si>
  <si>
    <t xml:space="preserve"> План навчального процесу  на  2026-2027 н.р.       КН  (бак. заочний приск.) </t>
  </si>
  <si>
    <t>Зав.кафедри КІТ</t>
  </si>
  <si>
    <t>Олександр ТАРАСОВ</t>
  </si>
  <si>
    <t>Микола ФЕДОРОВ</t>
  </si>
  <si>
    <t>Гарант ОП</t>
  </si>
  <si>
    <t>Світлана МАЛИГІНА</t>
  </si>
  <si>
    <t>Вступ до спеціальності. Ознайомча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</si>
</sst>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_-;\-* #,##0_-;\ _-;_-@_-"/>
    <numFmt numFmtId="166" formatCode="#,##0;\-* #,##0_-;\ _-;_-@_-"/>
    <numFmt numFmtId="167" formatCode="0.0"/>
    <numFmt numFmtId="168" formatCode="#,##0_-;\-* #,##0_-;\ &quot;&quot;_-;_-@_-"/>
    <numFmt numFmtId="169" formatCode="#,##0;\-* #,##0_-;\ &quot;&quot;_-;_-@_-"/>
    <numFmt numFmtId="170" formatCode="#,##0.0_ ;\-#,##0.0\ "/>
    <numFmt numFmtId="171" formatCode="#,##0_-;\-* #,##0_-;\ _-;_-@"/>
  </numFmts>
  <fonts count="53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sz val="14"/>
      <name val="Times New Roman"/>
      <family val="1"/>
    </font>
    <font>
      <sz val="10"/>
      <name val="Arial Cyr"/>
      <charset val="204"/>
    </font>
    <font>
      <sz val="16"/>
      <name val="Times New Roman"/>
      <family val="1"/>
      <charset val="204"/>
    </font>
    <font>
      <sz val="1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sz val="8"/>
      <name val="Times New Roman"/>
      <family val="1"/>
      <charset val="204"/>
    </font>
    <font>
      <sz val="18"/>
      <name val="Arial Cyr"/>
      <family val="2"/>
      <charset val="204"/>
    </font>
    <font>
      <b/>
      <sz val="24"/>
      <name val="Times New Roman"/>
      <family val="1"/>
      <charset val="204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4"/>
      <name val="Arial Cyr"/>
      <charset val="204"/>
    </font>
    <font>
      <b/>
      <sz val="20"/>
      <name val="Arial Cyr"/>
      <family val="2"/>
      <charset val="204"/>
    </font>
    <font>
      <sz val="22"/>
      <name val="Arial Cyr"/>
      <family val="2"/>
      <charset val="204"/>
    </font>
    <font>
      <b/>
      <sz val="22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3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</borders>
  <cellStyleXfs count="8">
    <xf numFmtId="0" fontId="0" fillId="0" borderId="0"/>
    <xf numFmtId="0" fontId="12" fillId="0" borderId="0"/>
    <xf numFmtId="0" fontId="15" fillId="0" borderId="0"/>
    <xf numFmtId="0" fontId="15" fillId="0" borderId="0"/>
    <xf numFmtId="0" fontId="41" fillId="0" borderId="0"/>
    <xf numFmtId="0" fontId="12" fillId="0" borderId="0"/>
    <xf numFmtId="0" fontId="15" fillId="0" borderId="0"/>
    <xf numFmtId="164" fontId="41" fillId="0" borderId="0" applyFont="0" applyFill="0" applyBorder="0" applyAlignment="0" applyProtection="0"/>
  </cellStyleXfs>
  <cellXfs count="100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165" fontId="7" fillId="0" borderId="0" xfId="0" applyNumberFormat="1" applyFont="1" applyFill="1" applyBorder="1" applyAlignment="1" applyProtection="1">
      <alignment vertical="center"/>
    </xf>
    <xf numFmtId="168" fontId="13" fillId="0" borderId="0" xfId="0" applyNumberFormat="1" applyFont="1" applyFill="1" applyBorder="1" applyAlignment="1" applyProtection="1">
      <alignment vertical="center"/>
    </xf>
    <xf numFmtId="168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4" fillId="0" borderId="0" xfId="0" applyFont="1" applyAlignment="1"/>
    <xf numFmtId="165" fontId="26" fillId="0" borderId="0" xfId="0" applyNumberFormat="1" applyFont="1" applyFill="1" applyBorder="1" applyAlignment="1" applyProtection="1">
      <alignment vertical="center"/>
    </xf>
    <xf numFmtId="168" fontId="14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65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167" fontId="26" fillId="0" borderId="0" xfId="0" applyNumberFormat="1" applyFont="1" applyFill="1" applyBorder="1" applyAlignment="1" applyProtection="1">
      <alignment horizontal="center" vertical="center" wrapText="1"/>
    </xf>
    <xf numFmtId="168" fontId="2" fillId="0" borderId="0" xfId="0" applyNumberFormat="1" applyFont="1" applyFill="1" applyBorder="1" applyAlignment="1" applyProtection="1">
      <alignment vertical="center"/>
    </xf>
    <xf numFmtId="167" fontId="2" fillId="0" borderId="0" xfId="0" applyNumberFormat="1" applyFont="1" applyFill="1" applyBorder="1" applyAlignment="1" applyProtection="1">
      <alignment vertical="center"/>
    </xf>
    <xf numFmtId="170" fontId="26" fillId="0" borderId="0" xfId="0" applyNumberFormat="1" applyFont="1" applyFill="1" applyBorder="1" applyAlignment="1" applyProtection="1">
      <alignment horizontal="center" vertical="center" wrapText="1"/>
    </xf>
    <xf numFmtId="167" fontId="14" fillId="0" borderId="0" xfId="0" applyNumberFormat="1" applyFont="1" applyFill="1" applyBorder="1" applyAlignment="1" applyProtection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4" fillId="0" borderId="0" xfId="0" applyFont="1" applyAlignment="1">
      <alignment vertical="top" wrapText="1"/>
    </xf>
    <xf numFmtId="0" fontId="20" fillId="0" borderId="0" xfId="0" applyFont="1" applyBorder="1" applyAlignment="1">
      <alignment horizontal="center"/>
    </xf>
    <xf numFmtId="0" fontId="2" fillId="0" borderId="0" xfId="0" applyFont="1" applyBorder="1" applyAlignment="1"/>
    <xf numFmtId="0" fontId="16" fillId="0" borderId="0" xfId="3" applyFont="1"/>
    <xf numFmtId="0" fontId="8" fillId="0" borderId="0" xfId="3" applyFont="1"/>
    <xf numFmtId="0" fontId="5" fillId="0" borderId="0" xfId="3" applyFont="1"/>
    <xf numFmtId="0" fontId="28" fillId="0" borderId="0" xfId="3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11" fillId="0" borderId="6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8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1" fillId="0" borderId="14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/>
    </xf>
    <xf numFmtId="0" fontId="2" fillId="0" borderId="13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0" fontId="2" fillId="0" borderId="17" xfId="5" applyFont="1" applyBorder="1" applyAlignment="1">
      <alignment horizontal="center"/>
    </xf>
    <xf numFmtId="0" fontId="11" fillId="0" borderId="18" xfId="5" applyFont="1" applyBorder="1" applyAlignment="1">
      <alignment horizontal="center" vertical="center"/>
    </xf>
    <xf numFmtId="0" fontId="11" fillId="0" borderId="19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23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2" fillId="0" borderId="25" xfId="5" applyFont="1" applyBorder="1" applyAlignment="1">
      <alignment horizontal="center" vertical="center"/>
    </xf>
    <xf numFmtId="0" fontId="2" fillId="0" borderId="26" xfId="5" applyFont="1" applyBorder="1" applyAlignment="1">
      <alignment horizontal="center" vertical="center"/>
    </xf>
    <xf numFmtId="0" fontId="2" fillId="0" borderId="27" xfId="5" applyFont="1" applyBorder="1" applyAlignment="1">
      <alignment horizontal="center" vertical="center"/>
    </xf>
    <xf numFmtId="0" fontId="11" fillId="0" borderId="24" xfId="5" applyFont="1" applyBorder="1" applyAlignment="1">
      <alignment horizontal="center" vertical="center"/>
    </xf>
    <xf numFmtId="0" fontId="11" fillId="0" borderId="28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9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0" fontId="11" fillId="0" borderId="22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 shrinkToFit="1"/>
    </xf>
    <xf numFmtId="0" fontId="11" fillId="0" borderId="20" xfId="5" applyFont="1" applyBorder="1" applyAlignment="1">
      <alignment horizontal="center" vertical="center" shrinkToFit="1"/>
    </xf>
    <xf numFmtId="0" fontId="11" fillId="0" borderId="25" xfId="5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0" fontId="11" fillId="0" borderId="23" xfId="5" applyFont="1" applyFill="1" applyBorder="1" applyAlignment="1">
      <alignment horizontal="center" vertical="center"/>
    </xf>
    <xf numFmtId="0" fontId="11" fillId="0" borderId="27" xfId="5" applyFont="1" applyFill="1" applyBorder="1" applyAlignment="1">
      <alignment horizontal="center" vertical="center"/>
    </xf>
    <xf numFmtId="0" fontId="11" fillId="0" borderId="24" xfId="5" applyFont="1" applyFill="1" applyBorder="1" applyAlignment="1">
      <alignment horizontal="center" vertical="center"/>
    </xf>
    <xf numFmtId="0" fontId="11" fillId="0" borderId="28" xfId="5" applyFont="1" applyFill="1" applyBorder="1" applyAlignment="1">
      <alignment horizontal="center" vertical="center"/>
    </xf>
    <xf numFmtId="0" fontId="2" fillId="0" borderId="0" xfId="5" applyFont="1" applyBorder="1" applyAlignment="1">
      <alignment horizontal="center"/>
    </xf>
    <xf numFmtId="0" fontId="11" fillId="0" borderId="0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 shrinkToFit="1"/>
    </xf>
    <xf numFmtId="0" fontId="11" fillId="0" borderId="0" xfId="5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" fillId="0" borderId="30" xfId="0" applyFont="1" applyFill="1" applyBorder="1" applyAlignment="1">
      <alignment horizontal="center" vertical="center" wrapText="1"/>
    </xf>
    <xf numFmtId="49" fontId="35" fillId="0" borderId="31" xfId="0" applyNumberFormat="1" applyFont="1" applyFill="1" applyBorder="1" applyAlignment="1">
      <alignment horizontal="center" vertical="center" wrapText="1"/>
    </xf>
    <xf numFmtId="49" fontId="36" fillId="0" borderId="32" xfId="0" applyNumberFormat="1" applyFont="1" applyFill="1" applyBorder="1" applyAlignment="1">
      <alignment horizontal="left" vertical="center" wrapText="1"/>
    </xf>
    <xf numFmtId="49" fontId="35" fillId="0" borderId="5" xfId="0" applyNumberFormat="1" applyFont="1" applyFill="1" applyBorder="1" applyAlignment="1">
      <alignment horizontal="center" vertical="center"/>
    </xf>
    <xf numFmtId="49" fontId="35" fillId="0" borderId="31" xfId="0" applyNumberFormat="1" applyFont="1" applyFill="1" applyBorder="1" applyAlignment="1">
      <alignment horizontal="center" vertical="center"/>
    </xf>
    <xf numFmtId="0" fontId="35" fillId="0" borderId="33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1" fontId="35" fillId="0" borderId="31" xfId="0" applyNumberFormat="1" applyFont="1" applyFill="1" applyBorder="1" applyAlignment="1">
      <alignment horizontal="center" vertical="center"/>
    </xf>
    <xf numFmtId="0" fontId="35" fillId="0" borderId="31" xfId="0" applyNumberFormat="1" applyFont="1" applyFill="1" applyBorder="1" applyAlignment="1">
      <alignment horizontal="center" vertical="center"/>
    </xf>
    <xf numFmtId="1" fontId="35" fillId="0" borderId="32" xfId="0" applyNumberFormat="1" applyFont="1" applyFill="1" applyBorder="1" applyAlignment="1">
      <alignment horizontal="center" vertical="center" wrapText="1"/>
    </xf>
    <xf numFmtId="0" fontId="35" fillId="0" borderId="5" xfId="0" applyNumberFormat="1" applyFont="1" applyFill="1" applyBorder="1" applyAlignment="1">
      <alignment horizontal="center" vertical="center" wrapText="1"/>
    </xf>
    <xf numFmtId="0" fontId="35" fillId="0" borderId="31" xfId="0" applyNumberFormat="1" applyFont="1" applyFill="1" applyBorder="1" applyAlignment="1">
      <alignment horizontal="center" vertical="center" wrapText="1"/>
    </xf>
    <xf numFmtId="0" fontId="35" fillId="0" borderId="32" xfId="0" applyNumberFormat="1" applyFont="1" applyFill="1" applyBorder="1" applyAlignment="1">
      <alignment horizontal="center" vertical="center" wrapText="1"/>
    </xf>
    <xf numFmtId="165" fontId="35" fillId="0" borderId="31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1" fontId="35" fillId="0" borderId="31" xfId="0" quotePrefix="1" applyNumberFormat="1" applyFont="1" applyFill="1" applyBorder="1" applyAlignment="1">
      <alignment horizontal="center" vertical="center"/>
    </xf>
    <xf numFmtId="0" fontId="35" fillId="0" borderId="31" xfId="0" quotePrefix="1" applyNumberFormat="1" applyFont="1" applyFill="1" applyBorder="1" applyAlignment="1">
      <alignment horizontal="center" vertical="center"/>
    </xf>
    <xf numFmtId="165" fontId="35" fillId="0" borderId="31" xfId="0" quotePrefix="1" applyNumberFormat="1" applyFont="1" applyFill="1" applyBorder="1" applyAlignment="1" applyProtection="1">
      <alignment vertical="center"/>
    </xf>
    <xf numFmtId="165" fontId="35" fillId="0" borderId="31" xfId="0" quotePrefix="1" applyNumberFormat="1" applyFont="1" applyFill="1" applyBorder="1" applyAlignment="1" applyProtection="1">
      <alignment horizontal="center" vertical="center"/>
    </xf>
    <xf numFmtId="165" fontId="35" fillId="0" borderId="0" xfId="0" applyNumberFormat="1" applyFont="1" applyFill="1" applyBorder="1" applyAlignment="1" applyProtection="1">
      <alignment vertical="center"/>
    </xf>
    <xf numFmtId="165" fontId="35" fillId="0" borderId="5" xfId="0" applyNumberFormat="1" applyFont="1" applyFill="1" applyBorder="1" applyAlignment="1" applyProtection="1">
      <alignment horizontal="center" vertical="center"/>
    </xf>
    <xf numFmtId="165" fontId="35" fillId="0" borderId="31" xfId="0" applyNumberFormat="1" applyFont="1" applyFill="1" applyBorder="1" applyAlignment="1" applyProtection="1">
      <alignment horizontal="center" vertical="center"/>
    </xf>
    <xf numFmtId="166" fontId="35" fillId="0" borderId="5" xfId="0" applyNumberFormat="1" applyFont="1" applyFill="1" applyBorder="1" applyAlignment="1" applyProtection="1">
      <alignment horizontal="center" vertical="center"/>
    </xf>
    <xf numFmtId="166" fontId="35" fillId="0" borderId="31" xfId="0" applyNumberFormat="1" applyFont="1" applyFill="1" applyBorder="1" applyAlignment="1" applyProtection="1">
      <alignment horizontal="center" vertical="center"/>
    </xf>
    <xf numFmtId="166" fontId="35" fillId="0" borderId="32" xfId="0" applyNumberFormat="1" applyFont="1" applyFill="1" applyBorder="1" applyAlignment="1" applyProtection="1">
      <alignment horizontal="center" vertical="center"/>
    </xf>
    <xf numFmtId="165" fontId="35" fillId="0" borderId="34" xfId="0" applyNumberFormat="1" applyFont="1" applyFill="1" applyBorder="1" applyAlignment="1" applyProtection="1">
      <alignment horizontal="center" vertical="center"/>
    </xf>
    <xf numFmtId="166" fontId="35" fillId="0" borderId="35" xfId="0" applyNumberFormat="1" applyFont="1" applyFill="1" applyBorder="1" applyAlignment="1" applyProtection="1">
      <alignment horizontal="center" vertical="center"/>
    </xf>
    <xf numFmtId="166" fontId="35" fillId="0" borderId="36" xfId="0" applyNumberFormat="1" applyFont="1" applyFill="1" applyBorder="1" applyAlignment="1" applyProtection="1">
      <alignment horizontal="center" vertical="center"/>
    </xf>
    <xf numFmtId="166" fontId="35" fillId="0" borderId="37" xfId="0" applyNumberFormat="1" applyFont="1" applyFill="1" applyBorder="1" applyAlignment="1" applyProtection="1">
      <alignment horizontal="center" vertical="center"/>
    </xf>
    <xf numFmtId="165" fontId="35" fillId="0" borderId="2" xfId="0" applyNumberFormat="1" applyFont="1" applyFill="1" applyBorder="1" applyAlignment="1" applyProtection="1">
      <alignment horizontal="center" vertical="center"/>
    </xf>
    <xf numFmtId="165" fontId="35" fillId="0" borderId="3" xfId="0" applyNumberFormat="1" applyFont="1" applyFill="1" applyBorder="1" applyAlignment="1" applyProtection="1">
      <alignment horizontal="center" vertical="center"/>
    </xf>
    <xf numFmtId="0" fontId="35" fillId="0" borderId="38" xfId="0" applyNumberFormat="1" applyFont="1" applyFill="1" applyBorder="1" applyAlignment="1" applyProtection="1">
      <alignment horizontal="center" vertical="center"/>
    </xf>
    <xf numFmtId="0" fontId="35" fillId="0" borderId="39" xfId="0" applyNumberFormat="1" applyFont="1" applyFill="1" applyBorder="1" applyAlignment="1" applyProtection="1">
      <alignment horizontal="center" vertical="center"/>
    </xf>
    <xf numFmtId="165" fontId="35" fillId="0" borderId="40" xfId="0" applyNumberFormat="1" applyFont="1" applyFill="1" applyBorder="1" applyAlignment="1" applyProtection="1">
      <alignment horizontal="center" vertical="center"/>
    </xf>
    <xf numFmtId="165" fontId="35" fillId="0" borderId="38" xfId="0" applyNumberFormat="1" applyFont="1" applyFill="1" applyBorder="1" applyAlignment="1" applyProtection="1">
      <alignment horizontal="center" vertical="center"/>
    </xf>
    <xf numFmtId="165" fontId="35" fillId="0" borderId="39" xfId="0" applyNumberFormat="1" applyFont="1" applyFill="1" applyBorder="1" applyAlignment="1" applyProtection="1">
      <alignment horizontal="center" vertical="center"/>
    </xf>
    <xf numFmtId="165" fontId="35" fillId="0" borderId="41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vertical="center"/>
    </xf>
    <xf numFmtId="165" fontId="35" fillId="0" borderId="18" xfId="0" applyNumberFormat="1" applyFont="1" applyFill="1" applyBorder="1" applyAlignment="1" applyProtection="1">
      <alignment horizontal="center" vertical="center"/>
    </xf>
    <xf numFmtId="165" fontId="35" fillId="0" borderId="19" xfId="0" applyNumberFormat="1" applyFont="1" applyFill="1" applyBorder="1" applyAlignment="1" applyProtection="1">
      <alignment horizontal="center" vertical="center"/>
    </xf>
    <xf numFmtId="165" fontId="35" fillId="0" borderId="44" xfId="0" applyNumberFormat="1" applyFont="1" applyFill="1" applyBorder="1" applyAlignment="1" applyProtection="1">
      <alignment horizontal="center" vertical="center"/>
    </xf>
    <xf numFmtId="167" fontId="35" fillId="0" borderId="45" xfId="0" applyNumberFormat="1" applyFont="1" applyFill="1" applyBorder="1" applyAlignment="1" applyProtection="1">
      <alignment horizontal="center" vertical="center"/>
    </xf>
    <xf numFmtId="165" fontId="35" fillId="0" borderId="19" xfId="0" applyNumberFormat="1" applyFont="1" applyFill="1" applyBorder="1" applyAlignment="1" applyProtection="1">
      <alignment vertical="center"/>
    </xf>
    <xf numFmtId="49" fontId="35" fillId="0" borderId="32" xfId="0" applyNumberFormat="1" applyFont="1" applyFill="1" applyBorder="1" applyAlignment="1">
      <alignment horizontal="left" vertical="center" wrapText="1"/>
    </xf>
    <xf numFmtId="49" fontId="35" fillId="0" borderId="5" xfId="0" applyNumberFormat="1" applyFont="1" applyFill="1" applyBorder="1" applyAlignment="1">
      <alignment horizontal="center" vertical="center" wrapText="1"/>
    </xf>
    <xf numFmtId="49" fontId="36" fillId="0" borderId="46" xfId="0" applyNumberFormat="1" applyFont="1" applyFill="1" applyBorder="1" applyAlignment="1">
      <alignment horizontal="left" vertical="center" wrapText="1"/>
    </xf>
    <xf numFmtId="166" fontId="42" fillId="0" borderId="5" xfId="0" applyNumberFormat="1" applyFont="1" applyFill="1" applyBorder="1" applyAlignment="1" applyProtection="1">
      <alignment horizontal="center" vertical="center"/>
    </xf>
    <xf numFmtId="166" fontId="42" fillId="0" borderId="31" xfId="0" applyNumberFormat="1" applyFont="1" applyFill="1" applyBorder="1" applyAlignment="1" applyProtection="1">
      <alignment horizontal="center" vertical="center"/>
    </xf>
    <xf numFmtId="166" fontId="42" fillId="0" borderId="32" xfId="0" applyNumberFormat="1" applyFont="1" applyFill="1" applyBorder="1" applyAlignment="1" applyProtection="1">
      <alignment horizontal="center" vertical="center"/>
    </xf>
    <xf numFmtId="166" fontId="35" fillId="0" borderId="33" xfId="0" applyNumberFormat="1" applyFont="1" applyFill="1" applyBorder="1" applyAlignment="1" applyProtection="1">
      <alignment horizontal="center" vertical="center"/>
    </xf>
    <xf numFmtId="165" fontId="43" fillId="0" borderId="31" xfId="0" applyNumberFormat="1" applyFont="1" applyFill="1" applyBorder="1" applyAlignment="1" applyProtection="1">
      <alignment vertical="center"/>
    </xf>
    <xf numFmtId="165" fontId="44" fillId="0" borderId="0" xfId="0" applyNumberFormat="1" applyFont="1" applyFill="1" applyBorder="1" applyAlignment="1" applyProtection="1">
      <alignment vertical="center"/>
    </xf>
    <xf numFmtId="49" fontId="35" fillId="0" borderId="18" xfId="0" applyNumberFormat="1" applyFont="1" applyFill="1" applyBorder="1" applyAlignment="1">
      <alignment horizontal="center" vertical="center" wrapText="1"/>
    </xf>
    <xf numFmtId="49" fontId="35" fillId="0" borderId="46" xfId="0" applyNumberFormat="1" applyFont="1" applyFill="1" applyBorder="1" applyAlignment="1">
      <alignment horizontal="left" vertical="center" wrapText="1"/>
    </xf>
    <xf numFmtId="166" fontId="35" fillId="0" borderId="18" xfId="0" applyNumberFormat="1" applyFont="1" applyFill="1" applyBorder="1" applyAlignment="1" applyProtection="1">
      <alignment horizontal="center" vertical="center"/>
    </xf>
    <xf numFmtId="166" fontId="35" fillId="0" borderId="19" xfId="0" applyNumberFormat="1" applyFont="1" applyFill="1" applyBorder="1" applyAlignment="1" applyProtection="1">
      <alignment horizontal="center" vertical="center"/>
    </xf>
    <xf numFmtId="166" fontId="35" fillId="0" borderId="44" xfId="0" applyNumberFormat="1" applyFont="1" applyFill="1" applyBorder="1" applyAlignment="1" applyProtection="1">
      <alignment horizontal="center" vertical="center"/>
    </xf>
    <xf numFmtId="166" fontId="35" fillId="0" borderId="47" xfId="0" applyNumberFormat="1" applyFont="1" applyFill="1" applyBorder="1" applyAlignment="1" applyProtection="1">
      <alignment horizontal="center" vertical="center"/>
    </xf>
    <xf numFmtId="0" fontId="35" fillId="0" borderId="18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49" xfId="0" applyFont="1" applyFill="1" applyBorder="1" applyAlignment="1">
      <alignment horizontal="center" vertical="center" wrapText="1"/>
    </xf>
    <xf numFmtId="0" fontId="35" fillId="0" borderId="50" xfId="0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vertical="center"/>
    </xf>
    <xf numFmtId="49" fontId="35" fillId="0" borderId="52" xfId="0" applyNumberFormat="1" applyFont="1" applyFill="1" applyBorder="1" applyAlignment="1">
      <alignment horizontal="center" vertical="center"/>
    </xf>
    <xf numFmtId="0" fontId="35" fillId="0" borderId="53" xfId="0" applyNumberFormat="1" applyFont="1" applyFill="1" applyBorder="1" applyAlignment="1">
      <alignment horizontal="center" vertical="center"/>
    </xf>
    <xf numFmtId="49" fontId="35" fillId="0" borderId="53" xfId="0" applyNumberFormat="1" applyFont="1" applyFill="1" applyBorder="1" applyAlignment="1">
      <alignment horizontal="center" vertical="center"/>
    </xf>
    <xf numFmtId="0" fontId="35" fillId="0" borderId="54" xfId="0" applyNumberFormat="1" applyFont="1" applyFill="1" applyBorder="1" applyAlignment="1" applyProtection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1" fontId="35" fillId="0" borderId="53" xfId="0" applyNumberFormat="1" applyFont="1" applyFill="1" applyBorder="1" applyAlignment="1">
      <alignment horizontal="center" vertical="center"/>
    </xf>
    <xf numFmtId="1" fontId="35" fillId="0" borderId="54" xfId="0" applyNumberFormat="1" applyFont="1" applyFill="1" applyBorder="1" applyAlignment="1">
      <alignment horizontal="center" vertical="center"/>
    </xf>
    <xf numFmtId="49" fontId="35" fillId="0" borderId="54" xfId="0" applyNumberFormat="1" applyFont="1" applyFill="1" applyBorder="1" applyAlignment="1">
      <alignment horizontal="left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166" fontId="35" fillId="0" borderId="54" xfId="0" applyNumberFormat="1" applyFont="1" applyFill="1" applyBorder="1" applyAlignment="1" applyProtection="1">
      <alignment horizontal="center" vertical="center"/>
    </xf>
    <xf numFmtId="167" fontId="35" fillId="0" borderId="56" xfId="0" applyNumberFormat="1" applyFont="1" applyFill="1" applyBorder="1" applyAlignment="1" applyProtection="1">
      <alignment horizontal="center" vertical="center"/>
    </xf>
    <xf numFmtId="49" fontId="45" fillId="0" borderId="18" xfId="0" applyNumberFormat="1" applyFont="1" applyFill="1" applyBorder="1" applyAlignment="1">
      <alignment horizontal="center" vertical="center" wrapText="1"/>
    </xf>
    <xf numFmtId="49" fontId="45" fillId="0" borderId="57" xfId="0" applyNumberFormat="1" applyFont="1" applyFill="1" applyBorder="1" applyAlignment="1">
      <alignment horizontal="left" vertical="center" wrapText="1"/>
    </xf>
    <xf numFmtId="49" fontId="45" fillId="0" borderId="52" xfId="0" applyNumberFormat="1" applyFont="1" applyFill="1" applyBorder="1" applyAlignment="1">
      <alignment horizontal="center" vertical="center"/>
    </xf>
    <xf numFmtId="0" fontId="45" fillId="0" borderId="53" xfId="0" applyNumberFormat="1" applyFont="1" applyFill="1" applyBorder="1" applyAlignment="1">
      <alignment horizontal="center" vertical="center"/>
    </xf>
    <xf numFmtId="49" fontId="45" fillId="0" borderId="53" xfId="0" applyNumberFormat="1" applyFont="1" applyFill="1" applyBorder="1" applyAlignment="1">
      <alignment horizontal="center" vertical="center"/>
    </xf>
    <xf numFmtId="0" fontId="45" fillId="0" borderId="54" xfId="0" applyNumberFormat="1" applyFont="1" applyFill="1" applyBorder="1" applyAlignment="1" applyProtection="1">
      <alignment horizontal="center" vertical="center"/>
    </xf>
    <xf numFmtId="0" fontId="45" fillId="0" borderId="48" xfId="0" applyFont="1" applyFill="1" applyBorder="1" applyAlignment="1">
      <alignment horizontal="center" vertical="center" wrapText="1"/>
    </xf>
    <xf numFmtId="0" fontId="43" fillId="0" borderId="49" xfId="0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165" fontId="46" fillId="0" borderId="0" xfId="0" applyNumberFormat="1" applyFont="1" applyFill="1" applyBorder="1" applyAlignment="1" applyProtection="1">
      <alignment vertical="center"/>
    </xf>
    <xf numFmtId="49" fontId="45" fillId="0" borderId="5" xfId="0" applyNumberFormat="1" applyFont="1" applyFill="1" applyBorder="1" applyAlignment="1">
      <alignment horizontal="center" vertical="center" wrapText="1"/>
    </xf>
    <xf numFmtId="0" fontId="45" fillId="0" borderId="31" xfId="0" applyNumberFormat="1" applyFont="1" applyFill="1" applyBorder="1" applyAlignment="1">
      <alignment horizontal="center" vertical="center"/>
    </xf>
    <xf numFmtId="49" fontId="45" fillId="0" borderId="31" xfId="0" applyNumberFormat="1" applyFont="1" applyFill="1" applyBorder="1" applyAlignment="1">
      <alignment horizontal="center" vertical="center"/>
    </xf>
    <xf numFmtId="165" fontId="45" fillId="0" borderId="31" xfId="0" applyNumberFormat="1" applyFont="1" applyFill="1" applyBorder="1" applyAlignment="1" applyProtection="1">
      <alignment vertical="center"/>
    </xf>
    <xf numFmtId="49" fontId="35" fillId="0" borderId="57" xfId="0" applyNumberFormat="1" applyFont="1" applyFill="1" applyBorder="1" applyAlignment="1">
      <alignment horizontal="left" vertical="center" wrapText="1"/>
    </xf>
    <xf numFmtId="0" fontId="35" fillId="0" borderId="59" xfId="0" applyNumberFormat="1" applyFont="1" applyFill="1" applyBorder="1" applyAlignment="1">
      <alignment horizontal="center" vertical="center"/>
    </xf>
    <xf numFmtId="0" fontId="35" fillId="0" borderId="57" xfId="0" applyNumberFormat="1" applyFont="1" applyFill="1" applyBorder="1" applyAlignment="1" applyProtection="1">
      <alignment horizontal="center" vertical="center"/>
    </xf>
    <xf numFmtId="0" fontId="35" fillId="0" borderId="52" xfId="0" applyNumberFormat="1" applyFont="1" applyFill="1" applyBorder="1" applyAlignment="1">
      <alignment horizontal="center" vertical="center" wrapText="1"/>
    </xf>
    <xf numFmtId="0" fontId="35" fillId="0" borderId="58" xfId="0" applyNumberFormat="1" applyFont="1" applyFill="1" applyBorder="1" applyAlignment="1">
      <alignment horizontal="center" vertical="center" wrapText="1"/>
    </xf>
    <xf numFmtId="0" fontId="35" fillId="0" borderId="55" xfId="0" applyNumberFormat="1" applyFont="1" applyFill="1" applyBorder="1" applyAlignment="1">
      <alignment horizontal="center" vertical="center" wrapText="1"/>
    </xf>
    <xf numFmtId="0" fontId="35" fillId="0" borderId="54" xfId="0" applyNumberFormat="1" applyFont="1" applyFill="1" applyBorder="1" applyAlignment="1">
      <alignment horizontal="center" vertical="center" wrapText="1"/>
    </xf>
    <xf numFmtId="0" fontId="35" fillId="0" borderId="52" xfId="0" applyNumberFormat="1" applyFont="1" applyFill="1" applyBorder="1" applyAlignment="1">
      <alignment horizontal="center" vertical="center"/>
    </xf>
    <xf numFmtId="49" fontId="35" fillId="0" borderId="60" xfId="0" applyNumberFormat="1" applyFont="1" applyFill="1" applyBorder="1" applyAlignment="1">
      <alignment horizontal="center" vertical="center"/>
    </xf>
    <xf numFmtId="167" fontId="35" fillId="0" borderId="56" xfId="0" applyNumberFormat="1" applyFont="1" applyFill="1" applyBorder="1" applyAlignment="1">
      <alignment horizontal="center" vertical="center"/>
    </xf>
    <xf numFmtId="1" fontId="35" fillId="0" borderId="53" xfId="0" quotePrefix="1" applyNumberFormat="1" applyFont="1" applyFill="1" applyBorder="1" applyAlignment="1">
      <alignment horizontal="center" vertical="center"/>
    </xf>
    <xf numFmtId="0" fontId="35" fillId="0" borderId="53" xfId="0" quotePrefix="1" applyNumberFormat="1" applyFont="1" applyFill="1" applyBorder="1" applyAlignment="1">
      <alignment horizontal="center" vertical="center"/>
    </xf>
    <xf numFmtId="0" fontId="35" fillId="0" borderId="52" xfId="0" quotePrefix="1" applyNumberFormat="1" applyFont="1" applyFill="1" applyBorder="1" applyAlignment="1">
      <alignment horizontal="center" vertical="center" wrapText="1"/>
    </xf>
    <xf numFmtId="1" fontId="35" fillId="0" borderId="54" xfId="0" applyNumberFormat="1" applyFont="1" applyFill="1" applyBorder="1" applyAlignment="1">
      <alignment horizontal="center" vertical="center" wrapText="1"/>
    </xf>
    <xf numFmtId="0" fontId="35" fillId="0" borderId="58" xfId="0" quotePrefix="1" applyNumberFormat="1" applyFont="1" applyFill="1" applyBorder="1" applyAlignment="1">
      <alignment horizontal="center" vertical="center" wrapText="1"/>
    </xf>
    <xf numFmtId="49" fontId="35" fillId="0" borderId="61" xfId="0" applyNumberFormat="1" applyFont="1" applyFill="1" applyBorder="1" applyAlignment="1">
      <alignment horizontal="left" vertical="center" wrapText="1"/>
    </xf>
    <xf numFmtId="0" fontId="35" fillId="0" borderId="62" xfId="0" applyNumberFormat="1" applyFont="1" applyFill="1" applyBorder="1" applyAlignment="1">
      <alignment horizontal="center" vertical="center"/>
    </xf>
    <xf numFmtId="49" fontId="35" fillId="0" borderId="63" xfId="0" applyNumberFormat="1" applyFont="1" applyFill="1" applyBorder="1" applyAlignment="1">
      <alignment horizontal="center" vertical="center"/>
    </xf>
    <xf numFmtId="0" fontId="35" fillId="0" borderId="64" xfId="0" applyNumberFormat="1" applyFont="1" applyFill="1" applyBorder="1" applyAlignment="1" applyProtection="1">
      <alignment horizontal="center" vertical="center"/>
    </xf>
    <xf numFmtId="1" fontId="35" fillId="0" borderId="63" xfId="0" applyNumberFormat="1" applyFont="1" applyFill="1" applyBorder="1" applyAlignment="1">
      <alignment horizontal="center" vertical="center"/>
    </xf>
    <xf numFmtId="0" fontId="35" fillId="0" borderId="63" xfId="0" applyNumberFormat="1" applyFont="1" applyFill="1" applyBorder="1" applyAlignment="1">
      <alignment horizontal="center" vertical="center"/>
    </xf>
    <xf numFmtId="1" fontId="35" fillId="0" borderId="64" xfId="0" applyNumberFormat="1" applyFont="1" applyFill="1" applyBorder="1" applyAlignment="1">
      <alignment horizontal="center" vertical="center" wrapText="1"/>
    </xf>
    <xf numFmtId="0" fontId="35" fillId="0" borderId="62" xfId="0" applyNumberFormat="1" applyFont="1" applyFill="1" applyBorder="1" applyAlignment="1">
      <alignment horizontal="center" vertical="center" wrapText="1"/>
    </xf>
    <xf numFmtId="0" fontId="35" fillId="0" borderId="66" xfId="0" applyNumberFormat="1" applyFont="1" applyFill="1" applyBorder="1" applyAlignment="1">
      <alignment horizontal="center" vertical="center" wrapText="1"/>
    </xf>
    <xf numFmtId="0" fontId="35" fillId="0" borderId="65" xfId="0" applyNumberFormat="1" applyFont="1" applyFill="1" applyBorder="1" applyAlignment="1">
      <alignment horizontal="center" vertical="center" wrapText="1"/>
    </xf>
    <xf numFmtId="0" fontId="35" fillId="0" borderId="64" xfId="0" applyNumberFormat="1" applyFont="1" applyFill="1" applyBorder="1" applyAlignment="1">
      <alignment horizontal="center" vertical="center" wrapText="1"/>
    </xf>
    <xf numFmtId="49" fontId="35" fillId="0" borderId="62" xfId="0" applyNumberFormat="1" applyFont="1" applyFill="1" applyBorder="1" applyAlignment="1">
      <alignment horizontal="center" vertical="center"/>
    </xf>
    <xf numFmtId="1" fontId="35" fillId="0" borderId="63" xfId="0" quotePrefix="1" applyNumberFormat="1" applyFont="1" applyFill="1" applyBorder="1" applyAlignment="1">
      <alignment horizontal="center" vertical="center"/>
    </xf>
    <xf numFmtId="0" fontId="35" fillId="0" borderId="32" xfId="0" applyFont="1" applyFill="1" applyBorder="1" applyAlignment="1">
      <alignment horizontal="left" vertical="center" wrapText="1"/>
    </xf>
    <xf numFmtId="0" fontId="35" fillId="0" borderId="32" xfId="0" applyNumberFormat="1" applyFont="1" applyFill="1" applyBorder="1" applyAlignment="1" applyProtection="1">
      <alignment horizontal="center" vertical="center"/>
    </xf>
    <xf numFmtId="0" fontId="35" fillId="0" borderId="33" xfId="0" applyFont="1" applyFill="1" applyBorder="1" applyAlignment="1">
      <alignment horizontal="center" vertical="center"/>
    </xf>
    <xf numFmtId="1" fontId="35" fillId="0" borderId="32" xfId="0" applyNumberFormat="1" applyFont="1" applyFill="1" applyBorder="1" applyAlignment="1">
      <alignment horizontal="center" vertical="center"/>
    </xf>
    <xf numFmtId="167" fontId="35" fillId="0" borderId="68" xfId="0" applyNumberFormat="1" applyFont="1" applyFill="1" applyBorder="1" applyAlignment="1">
      <alignment horizontal="center" vertical="center"/>
    </xf>
    <xf numFmtId="49" fontId="36" fillId="0" borderId="30" xfId="0" applyNumberFormat="1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center" vertical="center" wrapText="1"/>
    </xf>
    <xf numFmtId="169" fontId="35" fillId="0" borderId="31" xfId="0" applyNumberFormat="1" applyFont="1" applyFill="1" applyBorder="1" applyAlignment="1" applyProtection="1">
      <alignment vertical="center"/>
    </xf>
    <xf numFmtId="0" fontId="35" fillId="0" borderId="32" xfId="0" applyFont="1" applyFill="1" applyBorder="1" applyAlignment="1">
      <alignment horizontal="center" vertical="center"/>
    </xf>
    <xf numFmtId="167" fontId="35" fillId="0" borderId="68" xfId="0" applyNumberFormat="1" applyFont="1" applyFill="1" applyBorder="1" applyAlignment="1" applyProtection="1">
      <alignment horizontal="center" vertical="center"/>
    </xf>
    <xf numFmtId="0" fontId="35" fillId="0" borderId="31" xfId="0" quotePrefix="1" applyFont="1" applyFill="1" applyBorder="1" applyAlignment="1">
      <alignment horizontal="center" vertical="center" wrapText="1"/>
    </xf>
    <xf numFmtId="49" fontId="35" fillId="0" borderId="44" xfId="0" applyNumberFormat="1" applyFont="1" applyFill="1" applyBorder="1" applyAlignment="1">
      <alignment horizontal="left" vertical="center" wrapText="1"/>
    </xf>
    <xf numFmtId="0" fontId="35" fillId="0" borderId="30" xfId="0" applyFont="1" applyFill="1" applyBorder="1" applyAlignment="1">
      <alignment horizontal="center" vertical="center" wrapText="1"/>
    </xf>
    <xf numFmtId="169" fontId="35" fillId="0" borderId="19" xfId="0" applyNumberFormat="1" applyFont="1" applyFill="1" applyBorder="1" applyAlignment="1" applyProtection="1">
      <alignment vertical="center"/>
    </xf>
    <xf numFmtId="0" fontId="35" fillId="0" borderId="44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 wrapText="1"/>
    </xf>
    <xf numFmtId="0" fontId="35" fillId="0" borderId="44" xfId="0" applyNumberFormat="1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165" fontId="35" fillId="0" borderId="18" xfId="0" applyNumberFormat="1" applyFont="1" applyFill="1" applyBorder="1" applyAlignment="1" applyProtection="1">
      <alignment vertical="center"/>
    </xf>
    <xf numFmtId="0" fontId="35" fillId="0" borderId="19" xfId="0" applyNumberFormat="1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vertical="center" wrapText="1"/>
    </xf>
    <xf numFmtId="165" fontId="35" fillId="0" borderId="44" xfId="0" applyNumberFormat="1" applyFont="1" applyFill="1" applyBorder="1" applyAlignment="1" applyProtection="1">
      <alignment horizontal="center" vertical="center" wrapText="1"/>
    </xf>
    <xf numFmtId="0" fontId="35" fillId="0" borderId="19" xfId="0" quotePrefix="1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 wrapText="1"/>
    </xf>
    <xf numFmtId="0" fontId="35" fillId="0" borderId="18" xfId="0" quotePrefix="1" applyFont="1" applyFill="1" applyBorder="1" applyAlignment="1">
      <alignment horizontal="center" vertical="center" wrapText="1"/>
    </xf>
    <xf numFmtId="49" fontId="45" fillId="0" borderId="5" xfId="0" applyNumberFormat="1" applyFont="1" applyFill="1" applyBorder="1" applyAlignment="1">
      <alignment horizontal="center" vertical="center"/>
    </xf>
    <xf numFmtId="0" fontId="45" fillId="0" borderId="31" xfId="0" applyFont="1" applyFill="1" applyBorder="1" applyAlignment="1">
      <alignment horizontal="center" vertical="center" wrapText="1"/>
    </xf>
    <xf numFmtId="0" fontId="45" fillId="0" borderId="32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5" fillId="0" borderId="44" xfId="0" applyFont="1" applyFill="1" applyBorder="1" applyAlignment="1">
      <alignment horizontal="center" vertical="center" wrapText="1"/>
    </xf>
    <xf numFmtId="49" fontId="45" fillId="0" borderId="34" xfId="0" applyNumberFormat="1" applyFont="1" applyFill="1" applyBorder="1" applyAlignment="1">
      <alignment horizontal="left" vertical="center" wrapText="1"/>
    </xf>
    <xf numFmtId="49" fontId="35" fillId="0" borderId="33" xfId="0" applyNumberFormat="1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0" xfId="0" applyNumberFormat="1" applyFont="1" applyFill="1" applyBorder="1" applyAlignment="1">
      <alignment horizontal="center" vertical="center"/>
    </xf>
    <xf numFmtId="1" fontId="35" fillId="0" borderId="71" xfId="0" applyNumberFormat="1" applyFont="1" applyFill="1" applyBorder="1" applyAlignment="1">
      <alignment horizontal="center" vertical="center" wrapText="1"/>
    </xf>
    <xf numFmtId="0" fontId="35" fillId="0" borderId="72" xfId="0" applyNumberFormat="1" applyFont="1" applyFill="1" applyBorder="1" applyAlignment="1">
      <alignment horizontal="center" vertical="center" wrapText="1"/>
    </xf>
    <xf numFmtId="0" fontId="35" fillId="0" borderId="70" xfId="0" applyNumberFormat="1" applyFont="1" applyFill="1" applyBorder="1" applyAlignment="1">
      <alignment horizontal="center" vertical="center" wrapText="1"/>
    </xf>
    <xf numFmtId="0" fontId="35" fillId="0" borderId="71" xfId="0" applyNumberFormat="1" applyFont="1" applyFill="1" applyBorder="1" applyAlignment="1">
      <alignment horizontal="center" vertical="center" wrapText="1"/>
    </xf>
    <xf numFmtId="0" fontId="35" fillId="0" borderId="32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/>
    </xf>
    <xf numFmtId="0" fontId="35" fillId="0" borderId="19" xfId="0" applyNumberFormat="1" applyFont="1" applyFill="1" applyBorder="1" applyAlignment="1">
      <alignment horizontal="center" vertical="center"/>
    </xf>
    <xf numFmtId="1" fontId="35" fillId="0" borderId="44" xfId="0" applyNumberFormat="1" applyFont="1" applyFill="1" applyBorder="1" applyAlignment="1">
      <alignment horizontal="center" vertical="center" wrapText="1"/>
    </xf>
    <xf numFmtId="167" fontId="35" fillId="0" borderId="73" xfId="0" applyNumberFormat="1" applyFont="1" applyFill="1" applyBorder="1" applyAlignment="1" applyProtection="1">
      <alignment horizontal="center" vertical="center"/>
    </xf>
    <xf numFmtId="165" fontId="35" fillId="0" borderId="70" xfId="0" applyNumberFormat="1" applyFont="1" applyFill="1" applyBorder="1" applyAlignment="1" applyProtection="1">
      <alignment vertical="center"/>
    </xf>
    <xf numFmtId="0" fontId="35" fillId="0" borderId="12" xfId="0" applyNumberFormat="1" applyFont="1" applyFill="1" applyBorder="1" applyAlignment="1" applyProtection="1">
      <alignment horizontal="center" vertical="center"/>
    </xf>
    <xf numFmtId="165" fontId="35" fillId="0" borderId="7" xfId="0" applyNumberFormat="1" applyFont="1" applyFill="1" applyBorder="1" applyAlignment="1" applyProtection="1">
      <alignment vertical="center"/>
    </xf>
    <xf numFmtId="165" fontId="35" fillId="0" borderId="8" xfId="0" applyNumberFormat="1" applyFont="1" applyFill="1" applyBorder="1" applyAlignment="1" applyProtection="1">
      <alignment vertical="center"/>
    </xf>
    <xf numFmtId="1" fontId="35" fillId="0" borderId="6" xfId="0" applyNumberFormat="1" applyFont="1" applyFill="1" applyBorder="1" applyAlignment="1">
      <alignment horizontal="center" vertical="center"/>
    </xf>
    <xf numFmtId="49" fontId="35" fillId="0" borderId="52" xfId="0" applyNumberFormat="1" applyFont="1" applyFill="1" applyBorder="1" applyAlignment="1">
      <alignment horizontal="center" vertical="center" wrapText="1"/>
    </xf>
    <xf numFmtId="0" fontId="35" fillId="0" borderId="33" xfId="0" applyNumberFormat="1" applyFont="1" applyFill="1" applyBorder="1" applyAlignment="1">
      <alignment horizontal="center" vertical="center" wrapText="1"/>
    </xf>
    <xf numFmtId="49" fontId="35" fillId="0" borderId="40" xfId="0" applyNumberFormat="1" applyFont="1" applyFill="1" applyBorder="1" applyAlignment="1">
      <alignment horizontal="center" vertical="center"/>
    </xf>
    <xf numFmtId="49" fontId="35" fillId="0" borderId="38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49" fontId="35" fillId="0" borderId="62" xfId="0" applyNumberFormat="1" applyFont="1" applyFill="1" applyBorder="1" applyAlignment="1">
      <alignment horizontal="center" vertical="center" wrapText="1"/>
    </xf>
    <xf numFmtId="49" fontId="36" fillId="0" borderId="71" xfId="0" applyNumberFormat="1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165" fontId="35" fillId="0" borderId="32" xfId="0" applyNumberFormat="1" applyFont="1" applyFill="1" applyBorder="1" applyAlignment="1" applyProtection="1">
      <alignment vertical="center"/>
    </xf>
    <xf numFmtId="1" fontId="35" fillId="0" borderId="32" xfId="0" applyNumberFormat="1" applyFont="1" applyFill="1" applyBorder="1" applyAlignment="1">
      <alignment horizontal="left" vertical="center" wrapText="1"/>
    </xf>
    <xf numFmtId="165" fontId="35" fillId="0" borderId="44" xfId="0" applyNumberFormat="1" applyFont="1" applyFill="1" applyBorder="1" applyAlignment="1" applyProtection="1">
      <alignment vertical="center"/>
    </xf>
    <xf numFmtId="0" fontId="35" fillId="0" borderId="18" xfId="0" applyNumberFormat="1" applyFont="1" applyFill="1" applyBorder="1" applyAlignment="1">
      <alignment horizontal="center" vertical="center" wrapText="1"/>
    </xf>
    <xf numFmtId="165" fontId="35" fillId="0" borderId="47" xfId="0" applyNumberFormat="1" applyFont="1" applyFill="1" applyBorder="1" applyAlignment="1" applyProtection="1">
      <alignment vertical="center"/>
    </xf>
    <xf numFmtId="49" fontId="35" fillId="0" borderId="48" xfId="0" applyNumberFormat="1" applyFont="1" applyFill="1" applyBorder="1" applyAlignment="1">
      <alignment horizontal="center" vertical="center" wrapText="1"/>
    </xf>
    <xf numFmtId="0" fontId="35" fillId="0" borderId="38" xfId="0" applyFont="1" applyFill="1" applyBorder="1" applyAlignment="1">
      <alignment horizontal="center" vertical="center" wrapText="1"/>
    </xf>
    <xf numFmtId="1" fontId="35" fillId="0" borderId="38" xfId="0" applyNumberFormat="1" applyFont="1" applyFill="1" applyBorder="1" applyAlignment="1">
      <alignment horizontal="center" vertical="center"/>
    </xf>
    <xf numFmtId="0" fontId="35" fillId="0" borderId="38" xfId="0" applyNumberFormat="1" applyFont="1" applyFill="1" applyBorder="1" applyAlignment="1">
      <alignment horizontal="center" vertical="center"/>
    </xf>
    <xf numFmtId="1" fontId="35" fillId="0" borderId="39" xfId="0" applyNumberFormat="1" applyFont="1" applyFill="1" applyBorder="1" applyAlignment="1">
      <alignment horizontal="center" vertical="center" wrapText="1"/>
    </xf>
    <xf numFmtId="165" fontId="35" fillId="0" borderId="33" xfId="0" applyNumberFormat="1" applyFont="1" applyFill="1" applyBorder="1" applyAlignment="1" applyProtection="1">
      <alignment vertical="center"/>
    </xf>
    <xf numFmtId="0" fontId="35" fillId="0" borderId="63" xfId="0" applyFont="1" applyFill="1" applyBorder="1" applyAlignment="1">
      <alignment horizontal="center" vertical="center" wrapText="1"/>
    </xf>
    <xf numFmtId="1" fontId="35" fillId="0" borderId="63" xfId="0" quotePrefix="1" applyNumberFormat="1" applyFont="1" applyFill="1" applyBorder="1" applyAlignment="1">
      <alignment horizontal="center" vertical="center" wrapText="1"/>
    </xf>
    <xf numFmtId="0" fontId="35" fillId="0" borderId="63" xfId="0" quotePrefix="1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horizontal="left" vertical="center" wrapText="1"/>
    </xf>
    <xf numFmtId="1" fontId="35" fillId="0" borderId="63" xfId="0" applyNumberFormat="1" applyFont="1" applyFill="1" applyBorder="1" applyAlignment="1">
      <alignment horizontal="center" vertical="center" wrapText="1"/>
    </xf>
    <xf numFmtId="49" fontId="35" fillId="0" borderId="71" xfId="0" applyNumberFormat="1" applyFont="1" applyFill="1" applyBorder="1" applyAlignment="1">
      <alignment horizontal="left" vertical="center" wrapText="1"/>
    </xf>
    <xf numFmtId="1" fontId="35" fillId="0" borderId="53" xfId="0" applyNumberFormat="1" applyFont="1" applyFill="1" applyBorder="1" applyAlignment="1">
      <alignment horizontal="center" vertical="center" wrapText="1"/>
    </xf>
    <xf numFmtId="0" fontId="35" fillId="0" borderId="31" xfId="0" quotePrefix="1" applyNumberFormat="1" applyFont="1" applyFill="1" applyBorder="1" applyAlignment="1">
      <alignment horizontal="center" vertical="center" wrapText="1"/>
    </xf>
    <xf numFmtId="0" fontId="35" fillId="0" borderId="63" xfId="0" quotePrefix="1" applyNumberFormat="1" applyFont="1" applyFill="1" applyBorder="1" applyAlignment="1">
      <alignment horizontal="center" vertical="center"/>
    </xf>
    <xf numFmtId="0" fontId="35" fillId="0" borderId="69" xfId="0" applyNumberFormat="1" applyFont="1" applyFill="1" applyBorder="1" applyAlignment="1">
      <alignment horizontal="center" vertical="center" wrapText="1"/>
    </xf>
    <xf numFmtId="165" fontId="36" fillId="0" borderId="31" xfId="0" applyNumberFormat="1" applyFont="1" applyFill="1" applyBorder="1" applyAlignment="1" applyProtection="1">
      <alignment horizontal="center" vertical="center"/>
    </xf>
    <xf numFmtId="165" fontId="9" fillId="0" borderId="0" xfId="0" applyNumberFormat="1" applyFont="1" applyFill="1" applyBorder="1" applyAlignment="1" applyProtection="1">
      <alignment horizontal="center" vertical="center"/>
    </xf>
    <xf numFmtId="49" fontId="35" fillId="0" borderId="18" xfId="0" applyNumberFormat="1" applyFont="1" applyFill="1" applyBorder="1" applyAlignment="1">
      <alignment horizontal="center" vertical="center"/>
    </xf>
    <xf numFmtId="49" fontId="35" fillId="0" borderId="19" xfId="0" applyNumberFormat="1" applyFont="1" applyFill="1" applyBorder="1" applyAlignment="1">
      <alignment horizontal="center" vertical="center"/>
    </xf>
    <xf numFmtId="165" fontId="35" fillId="0" borderId="31" xfId="0" applyNumberFormat="1" applyFont="1" applyFill="1" applyBorder="1" applyAlignment="1">
      <alignment horizontal="center" vertical="center" wrapText="1"/>
    </xf>
    <xf numFmtId="165" fontId="35" fillId="0" borderId="32" xfId="0" quotePrefix="1" applyNumberFormat="1" applyFont="1" applyFill="1" applyBorder="1" applyAlignment="1" applyProtection="1">
      <alignment horizontal="center" vertical="center"/>
    </xf>
    <xf numFmtId="165" fontId="35" fillId="0" borderId="19" xfId="0" quotePrefix="1" applyNumberFormat="1" applyFont="1" applyFill="1" applyBorder="1" applyAlignment="1" applyProtection="1">
      <alignment horizontal="center" vertical="center"/>
    </xf>
    <xf numFmtId="165" fontId="35" fillId="0" borderId="44" xfId="0" quotePrefix="1" applyNumberFormat="1" applyFont="1" applyFill="1" applyBorder="1" applyAlignment="1" applyProtection="1">
      <alignment horizontal="center" vertical="center"/>
    </xf>
    <xf numFmtId="165" fontId="35" fillId="0" borderId="19" xfId="0" applyNumberFormat="1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165" fontId="35" fillId="0" borderId="70" xfId="0" quotePrefix="1" applyNumberFormat="1" applyFont="1" applyFill="1" applyBorder="1" applyAlignment="1" applyProtection="1">
      <alignment horizontal="center" vertical="center"/>
    </xf>
    <xf numFmtId="165" fontId="35" fillId="0" borderId="70" xfId="0" applyNumberFormat="1" applyFont="1" applyFill="1" applyBorder="1" applyAlignment="1" applyProtection="1">
      <alignment horizontal="center" vertical="center"/>
    </xf>
    <xf numFmtId="165" fontId="10" fillId="0" borderId="0" xfId="0" applyNumberFormat="1" applyFont="1" applyFill="1" applyBorder="1" applyAlignment="1" applyProtection="1">
      <alignment horizontal="center" vertical="center"/>
    </xf>
    <xf numFmtId="167" fontId="35" fillId="0" borderId="75" xfId="0" applyNumberFormat="1" applyFont="1" applyFill="1" applyBorder="1" applyAlignment="1">
      <alignment horizontal="center" vertical="center" wrapText="1"/>
    </xf>
    <xf numFmtId="165" fontId="35" fillId="0" borderId="12" xfId="0" applyNumberFormat="1" applyFont="1" applyFill="1" applyBorder="1" applyAlignment="1" applyProtection="1">
      <alignment horizontal="center" vertical="center"/>
    </xf>
    <xf numFmtId="1" fontId="35" fillId="0" borderId="0" xfId="0" quotePrefix="1" applyNumberFormat="1" applyFont="1" applyFill="1" applyBorder="1" applyAlignment="1">
      <alignment horizontal="center" vertical="center"/>
    </xf>
    <xf numFmtId="165" fontId="35" fillId="0" borderId="79" xfId="0" applyNumberFormat="1" applyFont="1" applyFill="1" applyBorder="1" applyAlignment="1" applyProtection="1">
      <alignment vertical="center"/>
    </xf>
    <xf numFmtId="165" fontId="35" fillId="0" borderId="80" xfId="0" applyNumberFormat="1" applyFont="1" applyFill="1" applyBorder="1" applyAlignment="1" applyProtection="1">
      <alignment vertical="center"/>
    </xf>
    <xf numFmtId="49" fontId="35" fillId="0" borderId="15" xfId="0" applyNumberFormat="1" applyFont="1" applyFill="1" applyBorder="1" applyAlignment="1" applyProtection="1">
      <alignment horizontal="center" vertical="center"/>
    </xf>
    <xf numFmtId="1" fontId="35" fillId="0" borderId="15" xfId="0" applyNumberFormat="1" applyFont="1" applyFill="1" applyBorder="1" applyAlignment="1">
      <alignment horizontal="left" vertical="center" wrapText="1"/>
    </xf>
    <xf numFmtId="49" fontId="34" fillId="0" borderId="5" xfId="0" applyNumberFormat="1" applyFont="1" applyFill="1" applyBorder="1" applyAlignment="1">
      <alignment horizontal="center" vertical="center" wrapText="1"/>
    </xf>
    <xf numFmtId="49" fontId="34" fillId="0" borderId="31" xfId="0" applyNumberFormat="1" applyFont="1" applyFill="1" applyBorder="1" applyAlignment="1">
      <alignment horizontal="center" vertical="center" wrapText="1"/>
    </xf>
    <xf numFmtId="49" fontId="34" fillId="0" borderId="34" xfId="0" applyNumberFormat="1" applyFont="1" applyFill="1" applyBorder="1" applyAlignment="1">
      <alignment horizontal="center" vertical="center" wrapText="1"/>
    </xf>
    <xf numFmtId="49" fontId="34" fillId="0" borderId="32" xfId="0" applyNumberFormat="1" applyFont="1" applyFill="1" applyBorder="1" applyAlignment="1">
      <alignment horizontal="center" vertical="center" wrapText="1"/>
    </xf>
    <xf numFmtId="165" fontId="35" fillId="0" borderId="34" xfId="0" applyNumberFormat="1" applyFont="1" applyFill="1" applyBorder="1" applyAlignment="1" applyProtection="1">
      <alignment vertical="center"/>
    </xf>
    <xf numFmtId="1" fontId="35" fillId="0" borderId="83" xfId="0" applyNumberFormat="1" applyFont="1" applyFill="1" applyBorder="1" applyAlignment="1">
      <alignment horizontal="left" vertical="center" wrapText="1"/>
    </xf>
    <xf numFmtId="0" fontId="35" fillId="0" borderId="26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165" fontId="36" fillId="0" borderId="21" xfId="0" applyNumberFormat="1" applyFont="1" applyFill="1" applyBorder="1" applyAlignment="1" applyProtection="1">
      <alignment horizontal="center" vertical="center"/>
    </xf>
    <xf numFmtId="165" fontId="35" fillId="0" borderId="83" xfId="0" applyNumberFormat="1" applyFont="1" applyFill="1" applyBorder="1" applyAlignment="1" applyProtection="1">
      <alignment horizontal="center" vertical="center"/>
    </xf>
    <xf numFmtId="167" fontId="35" fillId="0" borderId="1" xfId="0" applyNumberFormat="1" applyFont="1" applyFill="1" applyBorder="1" applyAlignment="1" applyProtection="1">
      <alignment horizontal="center" vertical="center"/>
    </xf>
    <xf numFmtId="165" fontId="36" fillId="0" borderId="2" xfId="0" applyNumberFormat="1" applyFont="1" applyFill="1" applyBorder="1" applyAlignment="1" applyProtection="1">
      <alignment horizontal="center" vertical="center"/>
    </xf>
    <xf numFmtId="165" fontId="36" fillId="0" borderId="4" xfId="0" applyNumberFormat="1" applyFont="1" applyFill="1" applyBorder="1" applyAlignment="1" applyProtection="1">
      <alignment horizontal="center" vertical="center"/>
    </xf>
    <xf numFmtId="165" fontId="36" fillId="0" borderId="3" xfId="0" applyNumberFormat="1" applyFont="1" applyFill="1" applyBorder="1" applyAlignment="1" applyProtection="1">
      <alignment horizontal="center" vertical="center"/>
    </xf>
    <xf numFmtId="49" fontId="35" fillId="0" borderId="85" xfId="0" applyNumberFormat="1" applyFont="1" applyFill="1" applyBorder="1" applyAlignment="1" applyProtection="1">
      <alignment horizontal="center" vertical="center"/>
    </xf>
    <xf numFmtId="165" fontId="35" fillId="0" borderId="75" xfId="0" applyNumberFormat="1" applyFont="1" applyFill="1" applyBorder="1" applyAlignment="1" applyProtection="1">
      <alignment horizontal="left" vertical="center"/>
    </xf>
    <xf numFmtId="165" fontId="38" fillId="0" borderId="16" xfId="0" applyNumberFormat="1" applyFont="1" applyFill="1" applyBorder="1" applyAlignment="1" applyProtection="1">
      <alignment horizontal="center" vertical="center"/>
    </xf>
    <xf numFmtId="165" fontId="38" fillId="0" borderId="11" xfId="0" applyNumberFormat="1" applyFont="1" applyFill="1" applyBorder="1" applyAlignment="1" applyProtection="1">
      <alignment horizontal="center" vertical="center"/>
    </xf>
    <xf numFmtId="165" fontId="35" fillId="0" borderId="10" xfId="0" applyNumberFormat="1" applyFont="1" applyFill="1" applyBorder="1" applyAlignment="1" applyProtection="1">
      <alignment horizontal="center" vertical="center" wrapText="1"/>
    </xf>
    <xf numFmtId="165" fontId="35" fillId="0" borderId="6" xfId="0" applyNumberFormat="1" applyFont="1" applyFill="1" applyBorder="1" applyAlignment="1" applyProtection="1">
      <alignment horizontal="center" vertical="center"/>
    </xf>
    <xf numFmtId="165" fontId="34" fillId="0" borderId="7" xfId="0" applyNumberFormat="1" applyFont="1" applyFill="1" applyBorder="1" applyAlignment="1" applyProtection="1">
      <alignment vertical="center"/>
    </xf>
    <xf numFmtId="165" fontId="34" fillId="0" borderId="10" xfId="0" applyNumberFormat="1" applyFont="1" applyFill="1" applyBorder="1" applyAlignment="1" applyProtection="1">
      <alignment vertical="center"/>
    </xf>
    <xf numFmtId="165" fontId="39" fillId="0" borderId="7" xfId="0" applyNumberFormat="1" applyFont="1" applyFill="1" applyBorder="1" applyAlignment="1" applyProtection="1">
      <alignment vertical="center"/>
    </xf>
    <xf numFmtId="165" fontId="39" fillId="0" borderId="8" xfId="0" applyNumberFormat="1" applyFont="1" applyFill="1" applyBorder="1" applyAlignment="1" applyProtection="1">
      <alignment vertical="center"/>
    </xf>
    <xf numFmtId="165" fontId="35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167" fontId="35" fillId="0" borderId="86" xfId="0" applyNumberFormat="1" applyFont="1" applyFill="1" applyBorder="1" applyAlignment="1" applyProtection="1">
      <alignment horizontal="center" vertical="center" wrapText="1"/>
    </xf>
    <xf numFmtId="167" fontId="35" fillId="0" borderId="87" xfId="0" applyNumberFormat="1" applyFont="1" applyFill="1" applyBorder="1" applyAlignment="1" applyProtection="1">
      <alignment horizontal="center" vertical="center" wrapText="1"/>
    </xf>
    <xf numFmtId="167" fontId="35" fillId="0" borderId="41" xfId="0" applyNumberFormat="1" applyFont="1" applyFill="1" applyBorder="1" applyAlignment="1" applyProtection="1">
      <alignment horizontal="center" vertical="center" wrapText="1"/>
    </xf>
    <xf numFmtId="167" fontId="35" fillId="0" borderId="88" xfId="0" applyNumberFormat="1" applyFont="1" applyFill="1" applyBorder="1" applyAlignment="1" applyProtection="1">
      <alignment horizontal="center" vertical="center" wrapText="1"/>
    </xf>
    <xf numFmtId="165" fontId="35" fillId="0" borderId="7" xfId="0" applyNumberFormat="1" applyFont="1" applyFill="1" applyBorder="1" applyAlignment="1" applyProtection="1">
      <alignment horizontal="center" vertical="center"/>
    </xf>
    <xf numFmtId="165" fontId="35" fillId="0" borderId="10" xfId="0" applyNumberFormat="1" applyFont="1" applyFill="1" applyBorder="1" applyAlignment="1" applyProtection="1">
      <alignment horizontal="center" vertical="center"/>
    </xf>
    <xf numFmtId="0" fontId="35" fillId="0" borderId="11" xfId="0" applyNumberFormat="1" applyFont="1" applyFill="1" applyBorder="1" applyAlignment="1" applyProtection="1">
      <alignment horizontal="center" vertical="center" wrapText="1"/>
    </xf>
    <xf numFmtId="165" fontId="35" fillId="0" borderId="12" xfId="0" applyNumberFormat="1" applyFont="1" applyFill="1" applyBorder="1" applyAlignment="1" applyProtection="1">
      <alignment horizontal="center" vertical="center" wrapText="1"/>
    </xf>
    <xf numFmtId="1" fontId="34" fillId="0" borderId="83" xfId="0" quotePrefix="1" applyNumberFormat="1" applyFont="1" applyFill="1" applyBorder="1" applyAlignment="1" applyProtection="1">
      <alignment horizontal="center" vertical="center" wrapText="1"/>
    </xf>
    <xf numFmtId="1" fontId="34" fillId="0" borderId="25" xfId="0" quotePrefix="1" applyNumberFormat="1" applyFont="1" applyFill="1" applyBorder="1" applyAlignment="1" applyProtection="1">
      <alignment horizontal="center" vertical="center" wrapText="1"/>
    </xf>
    <xf numFmtId="165" fontId="35" fillId="0" borderId="89" xfId="0" applyNumberFormat="1" applyFont="1" applyFill="1" applyBorder="1" applyAlignment="1" applyProtection="1">
      <alignment horizontal="center" vertical="center" wrapText="1"/>
    </xf>
    <xf numFmtId="0" fontId="35" fillId="0" borderId="90" xfId="0" applyNumberFormat="1" applyFont="1" applyFill="1" applyBorder="1" applyAlignment="1" applyProtection="1">
      <alignment horizontal="center" vertical="center" wrapText="1"/>
    </xf>
    <xf numFmtId="165" fontId="35" fillId="0" borderId="91" xfId="0" applyNumberFormat="1" applyFont="1" applyFill="1" applyBorder="1" applyAlignment="1" applyProtection="1">
      <alignment horizontal="center" vertical="center" wrapText="1"/>
    </xf>
    <xf numFmtId="167" fontId="34" fillId="0" borderId="92" xfId="0" applyNumberFormat="1" applyFont="1" applyFill="1" applyBorder="1" applyAlignment="1" applyProtection="1">
      <alignment horizontal="center" vertical="center" wrapText="1"/>
    </xf>
    <xf numFmtId="167" fontId="34" fillId="0" borderId="93" xfId="0" applyNumberFormat="1" applyFont="1" applyFill="1" applyBorder="1" applyAlignment="1" applyProtection="1">
      <alignment horizontal="center" vertical="center" wrapText="1"/>
    </xf>
    <xf numFmtId="167" fontId="34" fillId="0" borderId="91" xfId="0" applyNumberFormat="1" applyFont="1" applyFill="1" applyBorder="1" applyAlignment="1" applyProtection="1">
      <alignment horizontal="center" vertical="center" wrapText="1"/>
    </xf>
    <xf numFmtId="167" fontId="34" fillId="0" borderId="94" xfId="0" applyNumberFormat="1" applyFont="1" applyFill="1" applyBorder="1" applyAlignment="1" applyProtection="1">
      <alignment horizontal="center" vertical="center" wrapText="1"/>
    </xf>
    <xf numFmtId="167" fontId="34" fillId="0" borderId="87" xfId="0" applyNumberFormat="1" applyFont="1" applyFill="1" applyBorder="1" applyAlignment="1" applyProtection="1">
      <alignment horizontal="center" vertical="center" wrapText="1"/>
    </xf>
    <xf numFmtId="167" fontId="34" fillId="0" borderId="39" xfId="0" applyNumberFormat="1" applyFont="1" applyFill="1" applyBorder="1" applyAlignment="1" applyProtection="1">
      <alignment horizontal="center" vertical="center" wrapText="1"/>
    </xf>
    <xf numFmtId="165" fontId="39" fillId="0" borderId="41" xfId="0" applyNumberFormat="1" applyFont="1" applyFill="1" applyBorder="1" applyAlignment="1" applyProtection="1">
      <alignment vertical="center"/>
    </xf>
    <xf numFmtId="0" fontId="35" fillId="0" borderId="47" xfId="0" applyFont="1" applyFill="1" applyBorder="1" applyAlignment="1">
      <alignment horizontal="center" vertical="center"/>
    </xf>
    <xf numFmtId="1" fontId="35" fillId="0" borderId="19" xfId="0" quotePrefix="1" applyNumberFormat="1" applyFont="1" applyFill="1" applyBorder="1" applyAlignment="1">
      <alignment horizontal="center" vertical="center"/>
    </xf>
    <xf numFmtId="0" fontId="35" fillId="0" borderId="19" xfId="0" quotePrefix="1" applyNumberFormat="1" applyFont="1" applyFill="1" applyBorder="1" applyAlignment="1">
      <alignment horizontal="center" vertical="center"/>
    </xf>
    <xf numFmtId="0" fontId="35" fillId="0" borderId="19" xfId="0" quotePrefix="1" applyNumberFormat="1" applyFont="1" applyFill="1" applyBorder="1" applyAlignment="1">
      <alignment horizontal="center" vertical="center" wrapText="1"/>
    </xf>
    <xf numFmtId="165" fontId="35" fillId="0" borderId="71" xfId="0" applyNumberFormat="1" applyFont="1" applyFill="1" applyBorder="1" applyAlignment="1" applyProtection="1">
      <alignment horizontal="center" vertical="center"/>
    </xf>
    <xf numFmtId="165" fontId="35" fillId="0" borderId="71" xfId="0" quotePrefix="1" applyNumberFormat="1" applyFont="1" applyFill="1" applyBorder="1" applyAlignment="1" applyProtection="1">
      <alignment horizontal="center" vertical="center"/>
    </xf>
    <xf numFmtId="165" fontId="34" fillId="0" borderId="6" xfId="0" applyNumberFormat="1" applyFont="1" applyFill="1" applyBorder="1" applyAlignment="1" applyProtection="1">
      <alignment horizontal="center" vertical="center"/>
    </xf>
    <xf numFmtId="165" fontId="34" fillId="0" borderId="7" xfId="0" applyNumberFormat="1" applyFont="1" applyFill="1" applyBorder="1" applyAlignment="1" applyProtection="1">
      <alignment horizontal="center" vertical="center"/>
    </xf>
    <xf numFmtId="165" fontId="34" fillId="0" borderId="10" xfId="0" applyNumberFormat="1" applyFont="1" applyFill="1" applyBorder="1" applyAlignment="1" applyProtection="1">
      <alignment horizontal="center" vertical="center"/>
    </xf>
    <xf numFmtId="165" fontId="34" fillId="0" borderId="7" xfId="0" quotePrefix="1" applyNumberFormat="1" applyFont="1" applyFill="1" applyBorder="1" applyAlignment="1" applyProtection="1">
      <alignment horizontal="center" vertical="center"/>
    </xf>
    <xf numFmtId="165" fontId="34" fillId="0" borderId="9" xfId="0" applyNumberFormat="1" applyFont="1" applyFill="1" applyBorder="1" applyAlignment="1" applyProtection="1">
      <alignment horizontal="center" vertical="center"/>
    </xf>
    <xf numFmtId="165" fontId="34" fillId="0" borderId="8" xfId="0" applyNumberFormat="1" applyFont="1" applyFill="1" applyBorder="1" applyAlignment="1" applyProtection="1">
      <alignment vertical="center"/>
    </xf>
    <xf numFmtId="165" fontId="33" fillId="0" borderId="0" xfId="0" applyNumberFormat="1" applyFont="1" applyFill="1" applyBorder="1" applyAlignment="1" applyProtection="1">
      <alignment vertical="center"/>
    </xf>
    <xf numFmtId="49" fontId="45" fillId="0" borderId="74" xfId="0" applyNumberFormat="1" applyFont="1" applyFill="1" applyBorder="1" applyAlignment="1">
      <alignment horizontal="left" vertical="center" wrapText="1"/>
    </xf>
    <xf numFmtId="49" fontId="35" fillId="0" borderId="47" xfId="0" applyNumberFormat="1" applyFont="1" applyFill="1" applyBorder="1" applyAlignment="1">
      <alignment horizontal="center" vertical="center"/>
    </xf>
    <xf numFmtId="0" fontId="35" fillId="0" borderId="44" xfId="0" applyNumberFormat="1" applyFont="1" applyFill="1" applyBorder="1" applyAlignment="1" applyProtection="1">
      <alignment horizontal="center" vertical="center"/>
    </xf>
    <xf numFmtId="49" fontId="45" fillId="0" borderId="95" xfId="6" applyNumberFormat="1" applyFont="1" applyFill="1" applyBorder="1" applyAlignment="1">
      <alignment vertical="center" wrapText="1"/>
    </xf>
    <xf numFmtId="165" fontId="39" fillId="0" borderId="33" xfId="0" applyNumberFormat="1" applyFont="1" applyFill="1" applyBorder="1" applyAlignment="1" applyProtection="1">
      <alignment horizontal="center" vertical="center" wrapText="1"/>
    </xf>
    <xf numFmtId="165" fontId="39" fillId="0" borderId="69" xfId="0" applyNumberFormat="1" applyFont="1" applyFill="1" applyBorder="1" applyAlignment="1" applyProtection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165" fontId="39" fillId="0" borderId="70" xfId="0" applyNumberFormat="1" applyFont="1" applyFill="1" applyBorder="1" applyAlignment="1" applyProtection="1">
      <alignment vertical="center"/>
    </xf>
    <xf numFmtId="165" fontId="34" fillId="0" borderId="93" xfId="0" applyNumberFormat="1" applyFont="1" applyFill="1" applyBorder="1" applyAlignment="1" applyProtection="1">
      <alignment horizontal="center" vertical="center"/>
    </xf>
    <xf numFmtId="165" fontId="34" fillId="0" borderId="75" xfId="0" applyNumberFormat="1" applyFont="1" applyFill="1" applyBorder="1" applyAlignment="1" applyProtection="1">
      <alignment horizontal="left" vertical="center"/>
    </xf>
    <xf numFmtId="165" fontId="34" fillId="0" borderId="75" xfId="0" applyNumberFormat="1" applyFont="1" applyFill="1" applyBorder="1" applyAlignment="1" applyProtection="1">
      <alignment horizontal="center" vertical="center"/>
    </xf>
    <xf numFmtId="49" fontId="35" fillId="0" borderId="78" xfId="0" applyNumberFormat="1" applyFont="1" applyFill="1" applyBorder="1" applyAlignment="1">
      <alignment horizontal="center" vertical="center" wrapText="1"/>
    </xf>
    <xf numFmtId="49" fontId="35" fillId="0" borderId="16" xfId="0" applyNumberFormat="1" applyFont="1" applyFill="1" applyBorder="1" applyAlignment="1">
      <alignment horizontal="center" vertical="center"/>
    </xf>
    <xf numFmtId="0" fontId="35" fillId="0" borderId="11" xfId="0" applyNumberFormat="1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1" fontId="35" fillId="0" borderId="12" xfId="0" applyNumberFormat="1" applyFont="1" applyFill="1" applyBorder="1" applyAlignment="1">
      <alignment horizontal="center" vertical="center"/>
    </xf>
    <xf numFmtId="0" fontId="35" fillId="0" borderId="12" xfId="0" applyNumberFormat="1" applyFont="1" applyFill="1" applyBorder="1" applyAlignment="1">
      <alignment horizontal="center" vertical="center"/>
    </xf>
    <xf numFmtId="1" fontId="35" fillId="0" borderId="12" xfId="0" applyNumberFormat="1" applyFont="1" applyFill="1" applyBorder="1" applyAlignment="1">
      <alignment horizontal="center" vertical="center" wrapText="1"/>
    </xf>
    <xf numFmtId="0" fontId="35" fillId="0" borderId="42" xfId="0" applyNumberFormat="1" applyFont="1" applyFill="1" applyBorder="1" applyAlignment="1">
      <alignment horizontal="center" vertical="center" wrapText="1"/>
    </xf>
    <xf numFmtId="0" fontId="35" fillId="0" borderId="12" xfId="0" applyNumberFormat="1" applyFont="1" applyFill="1" applyBorder="1" applyAlignment="1">
      <alignment horizontal="center" vertical="center" wrapText="1"/>
    </xf>
    <xf numFmtId="0" fontId="35" fillId="0" borderId="43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/>
    </xf>
    <xf numFmtId="49" fontId="35" fillId="0" borderId="24" xfId="0" applyNumberFormat="1" applyFont="1" applyFill="1" applyBorder="1" applyAlignment="1">
      <alignment horizontal="center" vertical="center"/>
    </xf>
    <xf numFmtId="0" fontId="35" fillId="0" borderId="25" xfId="0" applyNumberFormat="1" applyFont="1" applyFill="1" applyBorder="1" applyAlignment="1" applyProtection="1">
      <alignment horizontal="center" vertical="center"/>
    </xf>
    <xf numFmtId="167" fontId="34" fillId="0" borderId="83" xfId="0" applyNumberFormat="1" applyFont="1" applyFill="1" applyBorder="1" applyAlignment="1">
      <alignment horizontal="center" vertical="center"/>
    </xf>
    <xf numFmtId="167" fontId="34" fillId="0" borderId="83" xfId="0" quotePrefix="1" applyNumberFormat="1" applyFont="1" applyFill="1" applyBorder="1" applyAlignment="1">
      <alignment horizontal="center" vertical="center"/>
    </xf>
    <xf numFmtId="1" fontId="34" fillId="0" borderId="42" xfId="0" applyNumberFormat="1" applyFont="1" applyFill="1" applyBorder="1" applyAlignment="1">
      <alignment horizontal="center" vertical="center"/>
    </xf>
    <xf numFmtId="1" fontId="34" fillId="0" borderId="42" xfId="0" quotePrefix="1" applyNumberFormat="1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 applyProtection="1">
      <alignment vertical="center"/>
    </xf>
    <xf numFmtId="167" fontId="34" fillId="0" borderId="75" xfId="0" applyNumberFormat="1" applyFont="1" applyFill="1" applyBorder="1" applyAlignment="1" applyProtection="1">
      <alignment horizontal="center" vertical="center"/>
    </xf>
    <xf numFmtId="167" fontId="34" fillId="0" borderId="42" xfId="0" applyNumberFormat="1" applyFont="1" applyFill="1" applyBorder="1" applyAlignment="1" applyProtection="1">
      <alignment horizontal="center" vertical="center"/>
    </xf>
    <xf numFmtId="165" fontId="34" fillId="0" borderId="23" xfId="0" applyNumberFormat="1" applyFont="1" applyFill="1" applyBorder="1" applyAlignment="1" applyProtection="1">
      <alignment horizontal="center" vertical="center" wrapText="1"/>
    </xf>
    <xf numFmtId="165" fontId="34" fillId="0" borderId="24" xfId="0" applyNumberFormat="1" applyFont="1" applyFill="1" applyBorder="1" applyAlignment="1" applyProtection="1">
      <alignment horizontal="center" vertical="center" wrapText="1"/>
    </xf>
    <xf numFmtId="165" fontId="34" fillId="0" borderId="25" xfId="0" applyNumberFormat="1" applyFont="1" applyFill="1" applyBorder="1" applyAlignment="1" applyProtection="1">
      <alignment horizontal="center" vertical="center" wrapText="1"/>
    </xf>
    <xf numFmtId="167" fontId="34" fillId="0" borderId="96" xfId="0" applyNumberFormat="1" applyFont="1" applyFill="1" applyBorder="1" applyAlignment="1" applyProtection="1">
      <alignment horizontal="center" vertical="center"/>
    </xf>
    <xf numFmtId="167" fontId="34" fillId="0" borderId="86" xfId="0" quotePrefix="1" applyNumberFormat="1" applyFont="1" applyFill="1" applyBorder="1" applyAlignment="1" applyProtection="1">
      <alignment horizontal="center" vertical="center"/>
    </xf>
    <xf numFmtId="167" fontId="34" fillId="0" borderId="87" xfId="0" quotePrefix="1" applyNumberFormat="1" applyFont="1" applyFill="1" applyBorder="1" applyAlignment="1" applyProtection="1">
      <alignment horizontal="center" vertical="center"/>
    </xf>
    <xf numFmtId="165" fontId="34" fillId="0" borderId="41" xfId="0" quotePrefix="1" applyNumberFormat="1" applyFont="1" applyFill="1" applyBorder="1" applyAlignment="1" applyProtection="1">
      <alignment horizontal="center" vertical="center"/>
    </xf>
    <xf numFmtId="165" fontId="36" fillId="0" borderId="41" xfId="0" applyNumberFormat="1" applyFont="1" applyFill="1" applyBorder="1" applyAlignment="1" applyProtection="1">
      <alignment horizontal="center" vertical="center"/>
    </xf>
    <xf numFmtId="166" fontId="34" fillId="0" borderId="97" xfId="0" applyNumberFormat="1" applyFont="1" applyFill="1" applyBorder="1" applyAlignment="1" applyProtection="1">
      <alignment horizontal="center" vertical="center"/>
    </xf>
    <xf numFmtId="166" fontId="34" fillId="0" borderId="98" xfId="0" applyNumberFormat="1" applyFont="1" applyFill="1" applyBorder="1" applyAlignment="1" applyProtection="1">
      <alignment horizontal="center" vertical="center"/>
    </xf>
    <xf numFmtId="166" fontId="34" fillId="0" borderId="99" xfId="0" applyNumberFormat="1" applyFont="1" applyFill="1" applyBorder="1" applyAlignment="1" applyProtection="1">
      <alignment horizontal="center" vertical="center"/>
    </xf>
    <xf numFmtId="165" fontId="40" fillId="0" borderId="98" xfId="0" applyNumberFormat="1" applyFont="1" applyFill="1" applyBorder="1" applyAlignment="1" applyProtection="1">
      <alignment horizontal="center" vertical="center"/>
    </xf>
    <xf numFmtId="165" fontId="40" fillId="0" borderId="100" xfId="0" applyNumberFormat="1" applyFont="1" applyFill="1" applyBorder="1" applyAlignment="1" applyProtection="1">
      <alignment horizontal="center" vertical="center"/>
    </xf>
    <xf numFmtId="167" fontId="34" fillId="0" borderId="6" xfId="0" applyNumberFormat="1" applyFont="1" applyFill="1" applyBorder="1" applyAlignment="1">
      <alignment horizontal="center" vertical="center" wrapText="1"/>
    </xf>
    <xf numFmtId="167" fontId="34" fillId="0" borderId="42" xfId="0" applyNumberFormat="1" applyFont="1" applyFill="1" applyBorder="1" applyAlignment="1">
      <alignment horizontal="center" vertical="center" wrapText="1"/>
    </xf>
    <xf numFmtId="165" fontId="40" fillId="0" borderId="7" xfId="0" applyNumberFormat="1" applyFont="1" applyFill="1" applyBorder="1" applyAlignment="1" applyProtection="1">
      <alignment horizontal="center" vertical="center"/>
    </xf>
    <xf numFmtId="165" fontId="40" fillId="0" borderId="8" xfId="0" applyNumberFormat="1" applyFont="1" applyFill="1" applyBorder="1" applyAlignment="1" applyProtection="1">
      <alignment horizontal="center" vertical="center"/>
    </xf>
    <xf numFmtId="0" fontId="35" fillId="0" borderId="48" xfId="0" applyFont="1" applyFill="1" applyBorder="1" applyAlignment="1" applyProtection="1">
      <alignment horizontal="center" vertical="center"/>
    </xf>
    <xf numFmtId="0" fontId="35" fillId="0" borderId="60" xfId="0" applyFont="1" applyFill="1" applyBorder="1" applyAlignment="1">
      <alignment horizontal="center" vertical="center" wrapText="1"/>
    </xf>
    <xf numFmtId="165" fontId="39" fillId="0" borderId="19" xfId="0" applyNumberFormat="1" applyFont="1" applyFill="1" applyBorder="1" applyAlignment="1" applyProtection="1">
      <alignment horizontal="center" vertical="center"/>
    </xf>
    <xf numFmtId="165" fontId="39" fillId="0" borderId="74" xfId="0" applyNumberFormat="1" applyFont="1" applyFill="1" applyBorder="1" applyAlignment="1" applyProtection="1">
      <alignment horizontal="center" vertical="center"/>
    </xf>
    <xf numFmtId="0" fontId="35" fillId="0" borderId="62" xfId="0" applyFont="1" applyFill="1" applyBorder="1" applyAlignment="1" applyProtection="1">
      <alignment horizontal="center" vertical="center"/>
    </xf>
    <xf numFmtId="0" fontId="35" fillId="0" borderId="64" xfId="0" applyFont="1" applyFill="1" applyBorder="1" applyAlignment="1">
      <alignment horizontal="center" vertical="center" wrapText="1"/>
    </xf>
    <xf numFmtId="165" fontId="39" fillId="0" borderId="31" xfId="0" applyNumberFormat="1" applyFont="1" applyFill="1" applyBorder="1" applyAlignment="1" applyProtection="1">
      <alignment horizontal="center" vertical="center"/>
    </xf>
    <xf numFmtId="165" fontId="39" fillId="0" borderId="34" xfId="0" applyNumberFormat="1" applyFont="1" applyFill="1" applyBorder="1" applyAlignment="1" applyProtection="1">
      <alignment horizontal="center" vertical="center"/>
    </xf>
    <xf numFmtId="0" fontId="35" fillId="0" borderId="72" xfId="0" applyFont="1" applyFill="1" applyBorder="1" applyAlignment="1" applyProtection="1">
      <alignment horizontal="right" vertical="center"/>
    </xf>
    <xf numFmtId="165" fontId="39" fillId="0" borderId="7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165" fontId="39" fillId="0" borderId="0" xfId="0" applyNumberFormat="1" applyFont="1" applyFill="1" applyBorder="1" applyAlignment="1" applyProtection="1">
      <alignment vertical="center"/>
    </xf>
    <xf numFmtId="165" fontId="39" fillId="0" borderId="0" xfId="0" applyNumberFormat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167" fontId="39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167" fontId="35" fillId="0" borderId="0" xfId="0" applyNumberFormat="1" applyFont="1" applyFill="1" applyBorder="1" applyAlignment="1" applyProtection="1">
      <alignment horizontal="center" vertical="center"/>
    </xf>
    <xf numFmtId="167" fontId="35" fillId="0" borderId="68" xfId="0" applyNumberFormat="1" applyFont="1" applyFill="1" applyBorder="1" applyAlignment="1">
      <alignment horizontal="center" vertical="center" wrapText="1"/>
    </xf>
    <xf numFmtId="165" fontId="35" fillId="0" borderId="97" xfId="0" applyNumberFormat="1" applyFont="1" applyFill="1" applyBorder="1" applyAlignment="1" applyProtection="1">
      <alignment horizontal="center" vertical="center"/>
    </xf>
    <xf numFmtId="165" fontId="35" fillId="0" borderId="98" xfId="0" applyNumberFormat="1" applyFont="1" applyFill="1" applyBorder="1" applyAlignment="1" applyProtection="1">
      <alignment horizontal="center" vertical="center"/>
    </xf>
    <xf numFmtId="165" fontId="35" fillId="0" borderId="99" xfId="0" applyNumberFormat="1" applyFont="1" applyFill="1" applyBorder="1" applyAlignment="1" applyProtection="1">
      <alignment horizontal="center" vertical="center"/>
    </xf>
    <xf numFmtId="165" fontId="39" fillId="0" borderId="98" xfId="0" applyNumberFormat="1" applyFont="1" applyFill="1" applyBorder="1" applyAlignment="1" applyProtection="1">
      <alignment vertical="center"/>
    </xf>
    <xf numFmtId="165" fontId="39" fillId="0" borderId="100" xfId="0" applyNumberFormat="1" applyFont="1" applyFill="1" applyBorder="1" applyAlignment="1" applyProtection="1">
      <alignment vertical="center"/>
    </xf>
    <xf numFmtId="165" fontId="35" fillId="0" borderId="23" xfId="0" applyNumberFormat="1" applyFont="1" applyFill="1" applyBorder="1" applyAlignment="1" applyProtection="1">
      <alignment horizontal="center" vertical="center" wrapText="1"/>
    </xf>
    <xf numFmtId="0" fontId="35" fillId="0" borderId="24" xfId="0" applyNumberFormat="1" applyFont="1" applyFill="1" applyBorder="1" applyAlignment="1" applyProtection="1">
      <alignment horizontal="center" vertical="center" wrapText="1"/>
    </xf>
    <xf numFmtId="165" fontId="35" fillId="0" borderId="25" xfId="0" applyNumberFormat="1" applyFont="1" applyFill="1" applyBorder="1" applyAlignment="1" applyProtection="1">
      <alignment horizontal="center" vertical="center" wrapText="1"/>
    </xf>
    <xf numFmtId="167" fontId="34" fillId="0" borderId="96" xfId="0" applyNumberFormat="1" applyFont="1" applyFill="1" applyBorder="1" applyAlignment="1" applyProtection="1">
      <alignment horizontal="center" vertical="center" wrapText="1"/>
    </xf>
    <xf numFmtId="167" fontId="34" fillId="0" borderId="25" xfId="0" applyNumberFormat="1" applyFont="1" applyFill="1" applyBorder="1" applyAlignment="1" applyProtection="1">
      <alignment horizontal="center" vertical="center" wrapText="1"/>
    </xf>
    <xf numFmtId="167" fontId="34" fillId="0" borderId="25" xfId="0" quotePrefix="1" applyNumberFormat="1" applyFont="1" applyFill="1" applyBorder="1" applyAlignment="1" applyProtection="1">
      <alignment horizontal="center" vertical="center" wrapText="1"/>
    </xf>
    <xf numFmtId="167" fontId="34" fillId="0" borderId="28" xfId="0" applyNumberFormat="1" applyFont="1" applyFill="1" applyBorder="1" applyAlignment="1" applyProtection="1">
      <alignment horizontal="center" vertical="center" wrapText="1"/>
    </xf>
    <xf numFmtId="165" fontId="34" fillId="0" borderId="20" xfId="0" quotePrefix="1" applyNumberFormat="1" applyFont="1" applyFill="1" applyBorder="1" applyAlignment="1" applyProtection="1">
      <alignment vertical="center"/>
    </xf>
    <xf numFmtId="165" fontId="40" fillId="0" borderId="21" xfId="0" applyNumberFormat="1" applyFont="1" applyFill="1" applyBorder="1" applyAlignment="1" applyProtection="1">
      <alignment vertical="center"/>
    </xf>
    <xf numFmtId="165" fontId="35" fillId="0" borderId="6" xfId="0" applyNumberFormat="1" applyFont="1" applyFill="1" applyBorder="1" applyAlignment="1" applyProtection="1">
      <alignment horizontal="center" vertical="center" wrapText="1"/>
    </xf>
    <xf numFmtId="0" fontId="35" fillId="0" borderId="7" xfId="0" applyNumberFormat="1" applyFont="1" applyFill="1" applyBorder="1" applyAlignment="1" applyProtection="1">
      <alignment horizontal="center" vertical="center" wrapText="1"/>
    </xf>
    <xf numFmtId="167" fontId="35" fillId="0" borderId="6" xfId="0" applyNumberFormat="1" applyFont="1" applyFill="1" applyBorder="1" applyAlignment="1" applyProtection="1">
      <alignment horizontal="center" vertical="center" wrapText="1"/>
    </xf>
    <xf numFmtId="167" fontId="35" fillId="0" borderId="7" xfId="0" applyNumberFormat="1" applyFont="1" applyFill="1" applyBorder="1" applyAlignment="1" applyProtection="1">
      <alignment horizontal="center" vertical="center" wrapText="1"/>
    </xf>
    <xf numFmtId="167" fontId="35" fillId="0" borderId="10" xfId="0" applyNumberFormat="1" applyFont="1" applyFill="1" applyBorder="1" applyAlignment="1" applyProtection="1">
      <alignment horizontal="center" vertical="center" wrapText="1"/>
    </xf>
    <xf numFmtId="167" fontId="34" fillId="0" borderId="75" xfId="0" quotePrefix="1" applyNumberFormat="1" applyFont="1" applyFill="1" applyBorder="1" applyAlignment="1" applyProtection="1">
      <alignment horizontal="center" vertical="center"/>
    </xf>
    <xf numFmtId="170" fontId="34" fillId="0" borderId="0" xfId="0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 applyProtection="1">
      <alignment vertical="center"/>
    </xf>
    <xf numFmtId="165" fontId="2" fillId="2" borderId="0" xfId="0" applyNumberFormat="1" applyFont="1" applyFill="1" applyBorder="1" applyAlignment="1" applyProtection="1">
      <alignment vertical="center"/>
    </xf>
    <xf numFmtId="1" fontId="35" fillId="0" borderId="82" xfId="0" applyNumberFormat="1" applyFont="1" applyFill="1" applyBorder="1" applyAlignment="1">
      <alignment horizontal="center" vertical="center" wrapText="1"/>
    </xf>
    <xf numFmtId="165" fontId="36" fillId="0" borderId="34" xfId="0" applyNumberFormat="1" applyFont="1" applyFill="1" applyBorder="1" applyAlignment="1" applyProtection="1">
      <alignment horizontal="center" vertical="center"/>
    </xf>
    <xf numFmtId="165" fontId="39" fillId="0" borderId="103" xfId="0" applyNumberFormat="1" applyFont="1" applyFill="1" applyBorder="1" applyAlignment="1" applyProtection="1">
      <alignment vertical="center"/>
    </xf>
    <xf numFmtId="165" fontId="35" fillId="0" borderId="74" xfId="0" applyNumberFormat="1" applyFont="1" applyFill="1" applyBorder="1" applyAlignment="1" applyProtection="1">
      <alignment vertical="center"/>
    </xf>
    <xf numFmtId="165" fontId="35" fillId="0" borderId="101" xfId="0" applyNumberFormat="1" applyFont="1" applyFill="1" applyBorder="1" applyAlignment="1" applyProtection="1">
      <alignment vertical="center"/>
    </xf>
    <xf numFmtId="49" fontId="45" fillId="0" borderId="1" xfId="0" applyNumberFormat="1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/>
    </xf>
    <xf numFmtId="0" fontId="35" fillId="0" borderId="4" xfId="0" applyNumberFormat="1" applyFont="1" applyFill="1" applyBorder="1" applyAlignment="1" applyProtection="1">
      <alignment horizontal="center" vertical="center"/>
    </xf>
    <xf numFmtId="1" fontId="35" fillId="0" borderId="4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 wrapText="1"/>
    </xf>
    <xf numFmtId="165" fontId="35" fillId="0" borderId="4" xfId="0" quotePrefix="1" applyNumberFormat="1" applyFont="1" applyFill="1" applyBorder="1" applyAlignment="1" applyProtection="1">
      <alignment horizontal="center" vertical="center"/>
    </xf>
    <xf numFmtId="165" fontId="43" fillId="0" borderId="2" xfId="0" applyNumberFormat="1" applyFont="1" applyFill="1" applyBorder="1" applyAlignment="1" applyProtection="1">
      <alignment vertical="center"/>
    </xf>
    <xf numFmtId="165" fontId="43" fillId="0" borderId="3" xfId="0" applyNumberFormat="1" applyFont="1" applyFill="1" applyBorder="1" applyAlignment="1" applyProtection="1">
      <alignment vertical="center"/>
    </xf>
    <xf numFmtId="49" fontId="35" fillId="0" borderId="104" xfId="0" applyNumberFormat="1" applyFont="1" applyFill="1" applyBorder="1" applyAlignment="1">
      <alignment horizontal="center" vertical="center"/>
    </xf>
    <xf numFmtId="0" fontId="35" fillId="0" borderId="79" xfId="0" applyNumberFormat="1" applyFont="1" applyFill="1" applyBorder="1" applyAlignment="1">
      <alignment horizontal="center" vertical="center"/>
    </xf>
    <xf numFmtId="0" fontId="35" fillId="0" borderId="82" xfId="0" applyNumberFormat="1" applyFont="1" applyFill="1" applyBorder="1" applyAlignment="1" applyProtection="1">
      <alignment horizontal="center" vertical="center"/>
    </xf>
    <xf numFmtId="167" fontId="35" fillId="0" borderId="105" xfId="0" applyNumberFormat="1" applyFont="1" applyFill="1" applyBorder="1" applyAlignment="1" applyProtection="1">
      <alignment horizontal="center" vertical="center"/>
    </xf>
    <xf numFmtId="0" fontId="35" fillId="0" borderId="104" xfId="0" applyFont="1" applyFill="1" applyBorder="1" applyAlignment="1">
      <alignment horizontal="center" vertical="center"/>
    </xf>
    <xf numFmtId="0" fontId="35" fillId="0" borderId="79" xfId="0" applyFont="1" applyFill="1" applyBorder="1" applyAlignment="1">
      <alignment horizontal="center" vertical="center"/>
    </xf>
    <xf numFmtId="1" fontId="35" fillId="0" borderId="79" xfId="0" quotePrefix="1" applyNumberFormat="1" applyFont="1" applyFill="1" applyBorder="1" applyAlignment="1">
      <alignment horizontal="center" vertical="center"/>
    </xf>
    <xf numFmtId="0" fontId="35" fillId="0" borderId="79" xfId="0" quotePrefix="1" applyNumberFormat="1" applyFont="1" applyFill="1" applyBorder="1" applyAlignment="1">
      <alignment horizontal="center" vertical="center"/>
    </xf>
    <xf numFmtId="0" fontId="35" fillId="0" borderId="78" xfId="0" applyNumberFormat="1" applyFont="1" applyFill="1" applyBorder="1" applyAlignment="1">
      <alignment horizontal="center" vertical="center" wrapText="1"/>
    </xf>
    <xf numFmtId="0" fontId="35" fillId="0" borderId="79" xfId="0" applyNumberFormat="1" applyFont="1" applyFill="1" applyBorder="1" applyAlignment="1">
      <alignment horizontal="center" vertical="center" wrapText="1"/>
    </xf>
    <xf numFmtId="0" fontId="35" fillId="0" borderId="79" xfId="0" quotePrefix="1" applyNumberFormat="1" applyFont="1" applyFill="1" applyBorder="1" applyAlignment="1">
      <alignment horizontal="center" vertical="center" wrapText="1"/>
    </xf>
    <xf numFmtId="0" fontId="35" fillId="0" borderId="82" xfId="0" applyNumberFormat="1" applyFont="1" applyFill="1" applyBorder="1" applyAlignment="1">
      <alignment horizontal="center" vertical="center" wrapText="1"/>
    </xf>
    <xf numFmtId="49" fontId="45" fillId="0" borderId="82" xfId="0" applyNumberFormat="1" applyFont="1" applyFill="1" applyBorder="1" applyAlignment="1">
      <alignment horizontal="left" vertical="center" wrapText="1"/>
    </xf>
    <xf numFmtId="165" fontId="35" fillId="0" borderId="78" xfId="0" applyNumberFormat="1" applyFont="1" applyFill="1" applyBorder="1" applyAlignment="1" applyProtection="1">
      <alignment horizontal="center" vertical="center"/>
    </xf>
    <xf numFmtId="165" fontId="35" fillId="0" borderId="79" xfId="0" applyNumberFormat="1" applyFont="1" applyFill="1" applyBorder="1" applyAlignment="1" applyProtection="1">
      <alignment horizontal="center" vertical="center"/>
    </xf>
    <xf numFmtId="165" fontId="35" fillId="0" borderId="82" xfId="0" applyNumberFormat="1" applyFont="1" applyFill="1" applyBorder="1" applyAlignment="1" applyProtection="1">
      <alignment horizontal="center" vertical="center"/>
    </xf>
    <xf numFmtId="165" fontId="35" fillId="0" borderId="104" xfId="0" applyNumberFormat="1" applyFont="1" applyFill="1" applyBorder="1" applyAlignment="1" applyProtection="1">
      <alignment horizontal="center" vertical="center"/>
    </xf>
    <xf numFmtId="165" fontId="43" fillId="0" borderId="34" xfId="0" applyNumberFormat="1" applyFont="1" applyFill="1" applyBorder="1" applyAlignment="1" applyProtection="1">
      <alignment vertical="center"/>
    </xf>
    <xf numFmtId="165" fontId="45" fillId="0" borderId="34" xfId="0" applyNumberFormat="1" applyFont="1" applyFill="1" applyBorder="1" applyAlignment="1" applyProtection="1">
      <alignment vertical="center"/>
    </xf>
    <xf numFmtId="166" fontId="35" fillId="0" borderId="31" xfId="0" quotePrefix="1" applyNumberFormat="1" applyFont="1" applyFill="1" applyBorder="1" applyAlignment="1" applyProtection="1">
      <alignment horizontal="center" vertical="center"/>
    </xf>
    <xf numFmtId="166" fontId="35" fillId="0" borderId="5" xfId="0" quotePrefix="1" applyNumberFormat="1" applyFont="1" applyFill="1" applyBorder="1" applyAlignment="1" applyProtection="1">
      <alignment horizontal="center" vertical="center"/>
    </xf>
    <xf numFmtId="49" fontId="36" fillId="0" borderId="31" xfId="0" applyNumberFormat="1" applyFont="1" applyFill="1" applyBorder="1" applyAlignment="1">
      <alignment horizontal="left" vertical="center" wrapText="1"/>
    </xf>
    <xf numFmtId="0" fontId="45" fillId="0" borderId="33" xfId="0" applyFont="1" applyFill="1" applyBorder="1" applyAlignment="1">
      <alignment horizontal="center" vertical="center"/>
    </xf>
    <xf numFmtId="0" fontId="45" fillId="0" borderId="31" xfId="0" applyFont="1" applyFill="1" applyBorder="1" applyAlignment="1">
      <alignment horizontal="center" vertical="center"/>
    </xf>
    <xf numFmtId="1" fontId="45" fillId="0" borderId="31" xfId="0" quotePrefix="1" applyNumberFormat="1" applyFont="1" applyFill="1" applyBorder="1" applyAlignment="1">
      <alignment horizontal="center" vertical="center"/>
    </xf>
    <xf numFmtId="1" fontId="45" fillId="0" borderId="32" xfId="0" applyNumberFormat="1" applyFont="1" applyFill="1" applyBorder="1" applyAlignment="1">
      <alignment horizontal="center" vertical="center" wrapText="1"/>
    </xf>
    <xf numFmtId="0" fontId="45" fillId="0" borderId="32" xfId="0" applyNumberFormat="1" applyFont="1" applyFill="1" applyBorder="1" applyAlignment="1" applyProtection="1">
      <alignment horizontal="center" vertical="center"/>
    </xf>
    <xf numFmtId="167" fontId="45" fillId="0" borderId="68" xfId="0" applyNumberFormat="1" applyFont="1" applyFill="1" applyBorder="1" applyAlignment="1" applyProtection="1">
      <alignment horizontal="center" vertical="center"/>
    </xf>
    <xf numFmtId="1" fontId="45" fillId="0" borderId="31" xfId="0" applyNumberFormat="1" applyFont="1" applyFill="1" applyBorder="1" applyAlignment="1">
      <alignment horizontal="center" vertical="center"/>
    </xf>
    <xf numFmtId="0" fontId="45" fillId="0" borderId="5" xfId="0" applyNumberFormat="1" applyFont="1" applyFill="1" applyBorder="1" applyAlignment="1">
      <alignment horizontal="center" vertical="center" wrapText="1"/>
    </xf>
    <xf numFmtId="0" fontId="45" fillId="0" borderId="31" xfId="0" applyNumberFormat="1" applyFont="1" applyFill="1" applyBorder="1" applyAlignment="1">
      <alignment horizontal="center" vertical="center" wrapText="1"/>
    </xf>
    <xf numFmtId="0" fontId="45" fillId="0" borderId="32" xfId="0" applyNumberFormat="1" applyFont="1" applyFill="1" applyBorder="1" applyAlignment="1">
      <alignment horizontal="center" vertical="center" wrapText="1"/>
    </xf>
    <xf numFmtId="49" fontId="45" fillId="0" borderId="70" xfId="0" applyNumberFormat="1" applyFont="1" applyFill="1" applyBorder="1" applyAlignment="1">
      <alignment horizontal="center" vertical="center"/>
    </xf>
    <xf numFmtId="49" fontId="45" fillId="0" borderId="71" xfId="0" applyNumberFormat="1" applyFont="1" applyFill="1" applyBorder="1" applyAlignment="1">
      <alignment horizontal="center" vertical="center"/>
    </xf>
    <xf numFmtId="167" fontId="45" fillId="0" borderId="73" xfId="0" applyNumberFormat="1" applyFont="1" applyFill="1" applyBorder="1" applyAlignment="1">
      <alignment horizontal="center" vertical="center"/>
    </xf>
    <xf numFmtId="0" fontId="45" fillId="0" borderId="69" xfId="0" applyFont="1" applyFill="1" applyBorder="1" applyAlignment="1">
      <alignment horizontal="center" vertical="center" wrapText="1"/>
    </xf>
    <xf numFmtId="1" fontId="45" fillId="0" borderId="70" xfId="0" applyNumberFormat="1" applyFont="1" applyFill="1" applyBorder="1" applyAlignment="1">
      <alignment horizontal="center" vertical="center" wrapText="1"/>
    </xf>
    <xf numFmtId="1" fontId="45" fillId="0" borderId="70" xfId="0" quotePrefix="1" applyNumberFormat="1" applyFont="1" applyFill="1" applyBorder="1" applyAlignment="1">
      <alignment horizontal="center" vertical="center"/>
    </xf>
    <xf numFmtId="0" fontId="45" fillId="0" borderId="70" xfId="0" applyNumberFormat="1" applyFont="1" applyFill="1" applyBorder="1" applyAlignment="1">
      <alignment horizontal="center" vertical="center"/>
    </xf>
    <xf numFmtId="1" fontId="45" fillId="0" borderId="71" xfId="0" applyNumberFormat="1" applyFont="1" applyFill="1" applyBorder="1" applyAlignment="1">
      <alignment horizontal="center" vertical="center" wrapText="1"/>
    </xf>
    <xf numFmtId="0" fontId="45" fillId="0" borderId="72" xfId="0" applyNumberFormat="1" applyFont="1" applyFill="1" applyBorder="1" applyAlignment="1">
      <alignment horizontal="center" vertical="center" wrapText="1"/>
    </xf>
    <xf numFmtId="0" fontId="45" fillId="0" borderId="70" xfId="0" applyNumberFormat="1" applyFont="1" applyFill="1" applyBorder="1" applyAlignment="1">
      <alignment horizontal="center" vertical="center" wrapText="1"/>
    </xf>
    <xf numFmtId="0" fontId="45" fillId="0" borderId="71" xfId="0" applyNumberFormat="1" applyFont="1" applyFill="1" applyBorder="1" applyAlignment="1">
      <alignment horizontal="center" vertical="center" wrapText="1"/>
    </xf>
    <xf numFmtId="165" fontId="45" fillId="0" borderId="31" xfId="0" quotePrefix="1" applyNumberFormat="1" applyFont="1" applyFill="1" applyBorder="1" applyAlignment="1" applyProtection="1">
      <alignment horizontal="center" vertical="center"/>
    </xf>
    <xf numFmtId="166" fontId="45" fillId="0" borderId="31" xfId="0" applyNumberFormat="1" applyFont="1" applyFill="1" applyBorder="1" applyAlignment="1" applyProtection="1">
      <alignment horizontal="center" vertical="center"/>
    </xf>
    <xf numFmtId="166" fontId="47" fillId="0" borderId="31" xfId="0" applyNumberFormat="1" applyFont="1" applyFill="1" applyBorder="1" applyAlignment="1" applyProtection="1">
      <alignment horizontal="center" vertical="center"/>
    </xf>
    <xf numFmtId="166" fontId="47" fillId="0" borderId="32" xfId="0" applyNumberFormat="1" applyFont="1" applyFill="1" applyBorder="1" applyAlignment="1" applyProtection="1">
      <alignment horizontal="center" vertical="center"/>
    </xf>
    <xf numFmtId="166" fontId="45" fillId="0" borderId="32" xfId="0" applyNumberFormat="1" applyFont="1" applyFill="1" applyBorder="1" applyAlignment="1" applyProtection="1">
      <alignment horizontal="center" vertical="center"/>
    </xf>
    <xf numFmtId="166" fontId="45" fillId="0" borderId="5" xfId="0" applyNumberFormat="1" applyFont="1" applyFill="1" applyBorder="1" applyAlignment="1" applyProtection="1">
      <alignment horizontal="center" vertical="center"/>
    </xf>
    <xf numFmtId="49" fontId="47" fillId="0" borderId="34" xfId="0" applyNumberFormat="1" applyFont="1" applyFill="1" applyBorder="1" applyAlignment="1">
      <alignment horizontal="left" vertical="center" wrapText="1"/>
    </xf>
    <xf numFmtId="0" fontId="45" fillId="0" borderId="33" xfId="0" applyFont="1" applyFill="1" applyBorder="1" applyAlignment="1">
      <alignment horizontal="center" vertical="center" wrapText="1"/>
    </xf>
    <xf numFmtId="1" fontId="45" fillId="0" borderId="19" xfId="0" applyNumberFormat="1" applyFont="1" applyFill="1" applyBorder="1" applyAlignment="1">
      <alignment horizontal="center" vertical="center"/>
    </xf>
    <xf numFmtId="0" fontId="45" fillId="0" borderId="19" xfId="0" applyNumberFormat="1" applyFont="1" applyFill="1" applyBorder="1" applyAlignment="1">
      <alignment horizontal="center" vertical="center"/>
    </xf>
    <xf numFmtId="1" fontId="45" fillId="0" borderId="44" xfId="0" applyNumberFormat="1" applyFont="1" applyFill="1" applyBorder="1" applyAlignment="1">
      <alignment horizontal="center" vertical="center" wrapText="1"/>
    </xf>
    <xf numFmtId="49" fontId="45" fillId="0" borderId="77" xfId="0" applyNumberFormat="1" applyFont="1" applyFill="1" applyBorder="1" applyAlignment="1">
      <alignment horizontal="center" vertical="center" wrapText="1"/>
    </xf>
    <xf numFmtId="0" fontId="45" fillId="0" borderId="78" xfId="0" applyNumberFormat="1" applyFont="1" applyFill="1" applyBorder="1" applyAlignment="1">
      <alignment horizontal="center" vertical="center"/>
    </xf>
    <xf numFmtId="49" fontId="45" fillId="0" borderId="79" xfId="0" applyNumberFormat="1" applyFont="1" applyFill="1" applyBorder="1" applyAlignment="1">
      <alignment horizontal="center" vertical="center"/>
    </xf>
    <xf numFmtId="0" fontId="45" fillId="0" borderId="104" xfId="0" applyFont="1" applyFill="1" applyBorder="1" applyAlignment="1">
      <alignment horizontal="center" vertical="center" wrapText="1"/>
    </xf>
    <xf numFmtId="0" fontId="45" fillId="0" borderId="79" xfId="0" applyFont="1" applyFill="1" applyBorder="1" applyAlignment="1">
      <alignment horizontal="center" vertical="center" wrapText="1"/>
    </xf>
    <xf numFmtId="1" fontId="45" fillId="0" borderId="79" xfId="0" applyNumberFormat="1" applyFont="1" applyFill="1" applyBorder="1" applyAlignment="1">
      <alignment horizontal="center" vertical="center" wrapText="1"/>
    </xf>
    <xf numFmtId="1" fontId="45" fillId="0" borderId="82" xfId="0" applyNumberFormat="1" applyFont="1" applyFill="1" applyBorder="1" applyAlignment="1">
      <alignment horizontal="center" vertical="center" wrapText="1"/>
    </xf>
    <xf numFmtId="0" fontId="45" fillId="0" borderId="78" xfId="0" applyFont="1" applyFill="1" applyBorder="1" applyAlignment="1">
      <alignment horizontal="center" vertical="center" wrapText="1"/>
    </xf>
    <xf numFmtId="0" fontId="45" fillId="0" borderId="82" xfId="0" applyFont="1" applyFill="1" applyBorder="1" applyAlignment="1">
      <alignment horizontal="center" vertical="center" wrapText="1"/>
    </xf>
    <xf numFmtId="165" fontId="45" fillId="0" borderId="79" xfId="0" applyNumberFormat="1" applyFont="1" applyFill="1" applyBorder="1" applyAlignment="1" applyProtection="1">
      <alignment vertical="center"/>
    </xf>
    <xf numFmtId="165" fontId="45" fillId="0" borderId="80" xfId="0" applyNumberFormat="1" applyFont="1" applyFill="1" applyBorder="1" applyAlignment="1" applyProtection="1">
      <alignment vertical="center"/>
    </xf>
    <xf numFmtId="49" fontId="45" fillId="0" borderId="32" xfId="0" applyNumberFormat="1" applyFont="1" applyFill="1" applyBorder="1" applyAlignment="1">
      <alignment horizontal="left" vertical="center" wrapText="1"/>
    </xf>
    <xf numFmtId="0" fontId="45" fillId="0" borderId="5" xfId="0" applyNumberFormat="1" applyFont="1" applyFill="1" applyBorder="1" applyAlignment="1">
      <alignment horizontal="center" vertical="center"/>
    </xf>
    <xf numFmtId="1" fontId="45" fillId="0" borderId="31" xfId="0" applyNumberFormat="1" applyFont="1" applyFill="1" applyBorder="1" applyAlignment="1">
      <alignment horizontal="center" vertical="center" wrapText="1"/>
    </xf>
    <xf numFmtId="49" fontId="45" fillId="0" borderId="52" xfId="0" applyNumberFormat="1" applyFont="1" applyFill="1" applyBorder="1" applyAlignment="1">
      <alignment horizontal="center" vertical="center" wrapText="1"/>
    </xf>
    <xf numFmtId="1" fontId="45" fillId="0" borderId="44" xfId="0" applyNumberFormat="1" applyFont="1" applyFill="1" applyBorder="1" applyAlignment="1">
      <alignment horizontal="left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49" fillId="0" borderId="31" xfId="0" applyFont="1" applyFill="1" applyBorder="1" applyAlignment="1">
      <alignment horizontal="center" vertical="center" wrapText="1"/>
    </xf>
    <xf numFmtId="0" fontId="45" fillId="0" borderId="33" xfId="0" applyNumberFormat="1" applyFont="1" applyFill="1" applyBorder="1" applyAlignment="1">
      <alignment horizontal="center" vertical="center" wrapText="1"/>
    </xf>
    <xf numFmtId="49" fontId="45" fillId="0" borderId="40" xfId="0" applyNumberFormat="1" applyFont="1" applyFill="1" applyBorder="1" applyAlignment="1">
      <alignment horizontal="center" vertical="center"/>
    </xf>
    <xf numFmtId="49" fontId="45" fillId="0" borderId="38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  <xf numFmtId="1" fontId="45" fillId="0" borderId="0" xfId="0" applyNumberFormat="1" applyFont="1" applyFill="1" applyBorder="1" applyAlignment="1">
      <alignment horizontal="center" vertical="center" wrapText="1"/>
    </xf>
    <xf numFmtId="49" fontId="45" fillId="0" borderId="62" xfId="0" applyNumberFormat="1" applyFont="1" applyFill="1" applyBorder="1" applyAlignment="1">
      <alignment horizontal="center" vertical="center" wrapText="1"/>
    </xf>
    <xf numFmtId="49" fontId="45" fillId="0" borderId="72" xfId="0" applyNumberFormat="1" applyFont="1" applyFill="1" applyBorder="1" applyAlignment="1">
      <alignment horizontal="center" vertical="center"/>
    </xf>
    <xf numFmtId="0" fontId="45" fillId="0" borderId="69" xfId="0" applyFont="1" applyFill="1" applyBorder="1" applyAlignment="1">
      <alignment horizontal="center" vertical="center"/>
    </xf>
    <xf numFmtId="0" fontId="45" fillId="0" borderId="70" xfId="0" applyFont="1" applyFill="1" applyBorder="1" applyAlignment="1">
      <alignment horizontal="center" vertical="center"/>
    </xf>
    <xf numFmtId="0" fontId="45" fillId="0" borderId="70" xfId="0" quotePrefix="1" applyNumberFormat="1" applyFont="1" applyFill="1" applyBorder="1" applyAlignment="1">
      <alignment horizontal="center" vertical="center"/>
    </xf>
    <xf numFmtId="0" fontId="45" fillId="0" borderId="70" xfId="0" quotePrefix="1" applyNumberFormat="1" applyFont="1" applyFill="1" applyBorder="1" applyAlignment="1">
      <alignment horizontal="center" vertical="center" wrapText="1"/>
    </xf>
    <xf numFmtId="165" fontId="45" fillId="0" borderId="69" xfId="0" applyNumberFormat="1" applyFont="1" applyFill="1" applyBorder="1" applyAlignment="1" applyProtection="1">
      <alignment vertical="center"/>
    </xf>
    <xf numFmtId="165" fontId="45" fillId="0" borderId="71" xfId="0" applyNumberFormat="1" applyFont="1" applyFill="1" applyBorder="1" applyAlignment="1" applyProtection="1">
      <alignment vertical="center"/>
    </xf>
    <xf numFmtId="0" fontId="35" fillId="0" borderId="87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 applyProtection="1">
      <alignment vertical="center"/>
    </xf>
    <xf numFmtId="165" fontId="48" fillId="3" borderId="0" xfId="0" applyNumberFormat="1" applyFont="1" applyFill="1" applyBorder="1" applyAlignment="1" applyProtection="1">
      <alignment vertical="center"/>
    </xf>
    <xf numFmtId="49" fontId="35" fillId="0" borderId="106" xfId="0" applyNumberFormat="1" applyFont="1" applyFill="1" applyBorder="1" applyAlignment="1">
      <alignment horizontal="left" vertical="center" wrapText="1"/>
    </xf>
    <xf numFmtId="1" fontId="35" fillId="0" borderId="60" xfId="0" applyNumberFormat="1" applyFont="1" applyFill="1" applyBorder="1" applyAlignment="1">
      <alignment horizontal="center" vertical="center"/>
    </xf>
    <xf numFmtId="0" fontId="35" fillId="0" borderId="60" xfId="0" applyNumberFormat="1" applyFont="1" applyFill="1" applyBorder="1" applyAlignment="1">
      <alignment horizontal="center" vertical="center"/>
    </xf>
    <xf numFmtId="1" fontId="35" fillId="0" borderId="51" xfId="0" applyNumberFormat="1" applyFont="1" applyFill="1" applyBorder="1" applyAlignment="1">
      <alignment horizontal="center" vertical="center" wrapText="1"/>
    </xf>
    <xf numFmtId="0" fontId="35" fillId="0" borderId="47" xfId="0" applyNumberFormat="1" applyFont="1" applyFill="1" applyBorder="1" applyAlignment="1">
      <alignment horizontal="center" vertical="center" wrapText="1"/>
    </xf>
    <xf numFmtId="49" fontId="35" fillId="0" borderId="54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/>
    </xf>
    <xf numFmtId="167" fontId="35" fillId="0" borderId="0" xfId="0" applyNumberFormat="1" applyFont="1" applyFill="1" applyBorder="1" applyAlignment="1">
      <alignment horizontal="center" vertical="center"/>
    </xf>
    <xf numFmtId="167" fontId="35" fillId="0" borderId="0" xfId="0" quotePrefix="1" applyNumberFormat="1" applyFont="1" applyFill="1" applyBorder="1" applyAlignment="1">
      <alignment horizontal="center" vertical="center"/>
    </xf>
    <xf numFmtId="165" fontId="35" fillId="0" borderId="0" xfId="0" quotePrefix="1" applyNumberFormat="1" applyFont="1" applyFill="1" applyBorder="1" applyAlignment="1" applyProtection="1">
      <alignment horizontal="center" vertical="center"/>
    </xf>
    <xf numFmtId="165" fontId="35" fillId="0" borderId="107" xfId="0" applyNumberFormat="1" applyFont="1" applyFill="1" applyBorder="1" applyAlignment="1" applyProtection="1">
      <alignment vertical="center"/>
    </xf>
    <xf numFmtId="165" fontId="1" fillId="4" borderId="0" xfId="0" applyNumberFormat="1" applyFont="1" applyFill="1" applyBorder="1" applyAlignment="1" applyProtection="1">
      <alignment vertical="center"/>
    </xf>
    <xf numFmtId="49" fontId="45" fillId="0" borderId="31" xfId="0" applyNumberFormat="1" applyFont="1" applyFill="1" applyBorder="1" applyAlignment="1">
      <alignment horizontal="center" vertical="center" wrapText="1"/>
    </xf>
    <xf numFmtId="165" fontId="1" fillId="0" borderId="31" xfId="0" applyNumberFormat="1" applyFont="1" applyFill="1" applyBorder="1" applyAlignment="1" applyProtection="1">
      <alignment vertical="center"/>
    </xf>
    <xf numFmtId="49" fontId="45" fillId="0" borderId="76" xfId="0" applyNumberFormat="1" applyFont="1" applyFill="1" applyBorder="1" applyAlignment="1">
      <alignment horizontal="center" vertical="center" wrapText="1"/>
    </xf>
    <xf numFmtId="0" fontId="45" fillId="0" borderId="18" xfId="0" applyNumberFormat="1" applyFont="1" applyFill="1" applyBorder="1" applyAlignment="1">
      <alignment horizontal="center" vertical="center"/>
    </xf>
    <xf numFmtId="49" fontId="45" fillId="0" borderId="19" xfId="0" applyNumberFormat="1" applyFont="1" applyFill="1" applyBorder="1" applyAlignment="1">
      <alignment horizontal="center" vertical="center"/>
    </xf>
    <xf numFmtId="1" fontId="45" fillId="0" borderId="19" xfId="0" applyNumberFormat="1" applyFont="1" applyFill="1" applyBorder="1" applyAlignment="1">
      <alignment horizontal="center" vertical="center" wrapText="1"/>
    </xf>
    <xf numFmtId="165" fontId="45" fillId="0" borderId="19" xfId="0" applyNumberFormat="1" applyFont="1" applyFill="1" applyBorder="1" applyAlignment="1" applyProtection="1">
      <alignment vertical="center"/>
    </xf>
    <xf numFmtId="165" fontId="45" fillId="0" borderId="74" xfId="0" applyNumberFormat="1" applyFont="1" applyFill="1" applyBorder="1" applyAlignment="1" applyProtection="1">
      <alignment vertical="center"/>
    </xf>
    <xf numFmtId="49" fontId="45" fillId="0" borderId="87" xfId="0" applyNumberFormat="1" applyFont="1" applyFill="1" applyBorder="1" applyAlignment="1">
      <alignment horizontal="center" vertical="center" wrapText="1"/>
    </xf>
    <xf numFmtId="0" fontId="35" fillId="0" borderId="69" xfId="0" quotePrefix="1" applyFont="1" applyFill="1" applyBorder="1" applyAlignment="1">
      <alignment horizontal="center" vertical="center" wrapText="1"/>
    </xf>
    <xf numFmtId="49" fontId="45" fillId="0" borderId="31" xfId="0" applyNumberFormat="1" applyFont="1" applyFill="1" applyBorder="1" applyAlignment="1">
      <alignment horizontal="left" vertical="center" wrapText="1"/>
    </xf>
    <xf numFmtId="1" fontId="35" fillId="0" borderId="31" xfId="0" applyNumberFormat="1" applyFont="1" applyFill="1" applyBorder="1" applyAlignment="1">
      <alignment horizontal="center" vertical="center" wrapText="1"/>
    </xf>
    <xf numFmtId="49" fontId="35" fillId="0" borderId="31" xfId="0" applyNumberFormat="1" applyFont="1" applyFill="1" applyBorder="1" applyAlignment="1">
      <alignment horizontal="left" vertical="center" wrapText="1"/>
    </xf>
    <xf numFmtId="165" fontId="34" fillId="0" borderId="20" xfId="0" quotePrefix="1" applyNumberFormat="1" applyFont="1" applyFill="1" applyBorder="1" applyAlignment="1" applyProtection="1">
      <alignment horizontal="center" vertical="center"/>
    </xf>
    <xf numFmtId="165" fontId="1" fillId="2" borderId="0" xfId="0" applyNumberFormat="1" applyFont="1" applyFill="1" applyBorder="1" applyAlignment="1" applyProtection="1">
      <alignment vertical="center"/>
    </xf>
    <xf numFmtId="165" fontId="51" fillId="2" borderId="0" xfId="0" applyNumberFormat="1" applyFont="1" applyFill="1" applyBorder="1" applyAlignment="1" applyProtection="1">
      <alignment vertical="center"/>
    </xf>
    <xf numFmtId="165" fontId="4" fillId="2" borderId="0" xfId="0" applyNumberFormat="1" applyFont="1" applyFill="1" applyBorder="1" applyAlignment="1" applyProtection="1">
      <alignment vertical="center"/>
    </xf>
    <xf numFmtId="165" fontId="44" fillId="2" borderId="0" xfId="0" applyNumberFormat="1" applyFont="1" applyFill="1" applyBorder="1" applyAlignment="1" applyProtection="1">
      <alignment vertical="center"/>
    </xf>
    <xf numFmtId="165" fontId="46" fillId="2" borderId="0" xfId="0" applyNumberFormat="1" applyFont="1" applyFill="1" applyBorder="1" applyAlignment="1" applyProtection="1">
      <alignment vertical="center"/>
    </xf>
    <xf numFmtId="165" fontId="48" fillId="2" borderId="0" xfId="0" applyNumberFormat="1" applyFont="1" applyFill="1" applyBorder="1" applyAlignment="1" applyProtection="1">
      <alignment vertical="center"/>
    </xf>
    <xf numFmtId="165" fontId="9" fillId="2" borderId="0" xfId="0" applyNumberFormat="1" applyFont="1" applyFill="1" applyBorder="1" applyAlignment="1" applyProtection="1">
      <alignment horizontal="center" vertical="center"/>
    </xf>
    <xf numFmtId="165" fontId="10" fillId="2" borderId="0" xfId="0" applyNumberFormat="1" applyFont="1" applyFill="1" applyBorder="1" applyAlignment="1" applyProtection="1">
      <alignment horizontal="center" vertical="center"/>
    </xf>
    <xf numFmtId="165" fontId="33" fillId="2" borderId="0" xfId="0" applyNumberFormat="1" applyFont="1" applyFill="1" applyBorder="1" applyAlignment="1" applyProtection="1">
      <alignment vertical="center"/>
    </xf>
    <xf numFmtId="168" fontId="13" fillId="2" borderId="0" xfId="0" applyNumberFormat="1" applyFont="1" applyFill="1" applyBorder="1" applyAlignment="1" applyProtection="1">
      <alignment vertical="center"/>
    </xf>
    <xf numFmtId="168" fontId="1" fillId="2" borderId="0" xfId="0" applyNumberFormat="1" applyFont="1" applyFill="1" applyBorder="1" applyAlignment="1" applyProtection="1">
      <alignment vertical="center"/>
    </xf>
    <xf numFmtId="0" fontId="45" fillId="0" borderId="23" xfId="0" applyNumberFormat="1" applyFont="1" applyFill="1" applyBorder="1" applyAlignment="1">
      <alignment horizontal="center" vertical="center"/>
    </xf>
    <xf numFmtId="49" fontId="45" fillId="0" borderId="24" xfId="0" applyNumberFormat="1" applyFont="1" applyFill="1" applyBorder="1" applyAlignment="1">
      <alignment horizontal="center" vertical="center"/>
    </xf>
    <xf numFmtId="167" fontId="45" fillId="0" borderId="25" xfId="0" applyNumberFormat="1" applyFont="1" applyFill="1" applyBorder="1" applyAlignment="1" applyProtection="1">
      <alignment horizontal="center" vertical="center"/>
    </xf>
    <xf numFmtId="167" fontId="45" fillId="0" borderId="84" xfId="0" applyNumberFormat="1" applyFont="1" applyFill="1" applyBorder="1" applyAlignment="1">
      <alignment horizontal="center" vertical="center"/>
    </xf>
    <xf numFmtId="167" fontId="45" fillId="0" borderId="25" xfId="0" applyNumberFormat="1" applyFont="1" applyFill="1" applyBorder="1" applyAlignment="1">
      <alignment horizontal="center" vertical="center"/>
    </xf>
    <xf numFmtId="167" fontId="45" fillId="0" borderId="83" xfId="0" applyNumberFormat="1" applyFont="1" applyFill="1" applyBorder="1" applyAlignment="1">
      <alignment horizontal="center" vertical="center"/>
    </xf>
    <xf numFmtId="165" fontId="45" fillId="0" borderId="20" xfId="0" applyNumberFormat="1" applyFont="1" applyFill="1" applyBorder="1" applyAlignment="1" applyProtection="1">
      <alignment vertical="center"/>
    </xf>
    <xf numFmtId="165" fontId="45" fillId="0" borderId="21" xfId="0" applyNumberFormat="1" applyFont="1" applyFill="1" applyBorder="1" applyAlignment="1" applyProtection="1">
      <alignment vertical="center"/>
    </xf>
    <xf numFmtId="0" fontId="45" fillId="0" borderId="32" xfId="0" applyFont="1" applyFill="1" applyBorder="1" applyAlignment="1">
      <alignment horizontal="left" vertical="center" wrapText="1"/>
    </xf>
    <xf numFmtId="49" fontId="45" fillId="0" borderId="71" xfId="0" applyNumberFormat="1" applyFont="1" applyFill="1" applyBorder="1" applyAlignment="1">
      <alignment horizontal="left" vertical="center" wrapText="1"/>
    </xf>
    <xf numFmtId="49" fontId="47" fillId="0" borderId="32" xfId="0" applyNumberFormat="1" applyFont="1" applyFill="1" applyBorder="1" applyAlignment="1">
      <alignment horizontal="left" vertical="center" wrapText="1"/>
    </xf>
    <xf numFmtId="165" fontId="48" fillId="0" borderId="5" xfId="0" applyNumberFormat="1" applyFont="1" applyFill="1" applyBorder="1" applyAlignment="1" applyProtection="1">
      <alignment vertical="center"/>
    </xf>
    <xf numFmtId="166" fontId="47" fillId="0" borderId="5" xfId="0" applyNumberFormat="1" applyFont="1" applyFill="1" applyBorder="1" applyAlignment="1" applyProtection="1">
      <alignment horizontal="center" vertical="center"/>
    </xf>
    <xf numFmtId="0" fontId="52" fillId="0" borderId="13" xfId="0" applyNumberFormat="1" applyFont="1" applyFill="1" applyBorder="1" applyAlignment="1">
      <alignment horizontal="center" vertical="center"/>
    </xf>
    <xf numFmtId="49" fontId="52" fillId="0" borderId="11" xfId="0" applyNumberFormat="1" applyFont="1" applyFill="1" applyBorder="1" applyAlignment="1">
      <alignment horizontal="center" vertical="center"/>
    </xf>
    <xf numFmtId="167" fontId="52" fillId="0" borderId="12" xfId="0" applyNumberFormat="1" applyFont="1" applyFill="1" applyBorder="1" applyAlignment="1" applyProtection="1">
      <alignment horizontal="center" vertical="center"/>
    </xf>
    <xf numFmtId="167" fontId="52" fillId="0" borderId="42" xfId="0" applyNumberFormat="1" applyFont="1" applyFill="1" applyBorder="1" applyAlignment="1">
      <alignment horizontal="center" vertical="center"/>
    </xf>
    <xf numFmtId="167" fontId="52" fillId="0" borderId="42" xfId="0" quotePrefix="1" applyNumberFormat="1" applyFont="1" applyFill="1" applyBorder="1" applyAlignment="1">
      <alignment horizontal="center" vertical="center"/>
    </xf>
    <xf numFmtId="1" fontId="52" fillId="0" borderId="6" xfId="0" applyNumberFormat="1" applyFont="1" applyFill="1" applyBorder="1" applyAlignment="1">
      <alignment horizontal="center" vertical="center"/>
    </xf>
    <xf numFmtId="0" fontId="52" fillId="2" borderId="20" xfId="0" quotePrefix="1" applyFont="1" applyFill="1" applyBorder="1" applyAlignment="1">
      <alignment horizontal="center" vertical="center" wrapText="1"/>
    </xf>
    <xf numFmtId="165" fontId="52" fillId="0" borderId="7" xfId="0" quotePrefix="1" applyNumberFormat="1" applyFont="1" applyFill="1" applyBorder="1" applyAlignment="1" applyProtection="1">
      <alignment horizontal="center" vertical="center"/>
    </xf>
    <xf numFmtId="165" fontId="52" fillId="0" borderId="8" xfId="0" applyNumberFormat="1" applyFont="1" applyFill="1" applyBorder="1" applyAlignment="1" applyProtection="1">
      <alignment vertical="center"/>
    </xf>
    <xf numFmtId="0" fontId="34" fillId="0" borderId="16" xfId="0" applyNumberFormat="1" applyFont="1" applyFill="1" applyBorder="1" applyAlignment="1">
      <alignment horizontal="center" vertical="center"/>
    </xf>
    <xf numFmtId="49" fontId="34" fillId="0" borderId="11" xfId="0" applyNumberFormat="1" applyFont="1" applyFill="1" applyBorder="1" applyAlignment="1">
      <alignment horizontal="center" vertical="center"/>
    </xf>
    <xf numFmtId="167" fontId="34" fillId="0" borderId="12" xfId="0" applyNumberFormat="1" applyFont="1" applyFill="1" applyBorder="1" applyAlignment="1" applyProtection="1">
      <alignment horizontal="center" vertical="center"/>
    </xf>
    <xf numFmtId="167" fontId="34" fillId="0" borderId="42" xfId="0" applyNumberFormat="1" applyFont="1" applyFill="1" applyBorder="1" applyAlignment="1">
      <alignment horizontal="center" vertical="center"/>
    </xf>
    <xf numFmtId="167" fontId="34" fillId="0" borderId="7" xfId="0" applyNumberFormat="1" applyFont="1" applyFill="1" applyBorder="1" applyAlignment="1">
      <alignment horizontal="center" vertical="center"/>
    </xf>
    <xf numFmtId="167" fontId="34" fillId="0" borderId="7" xfId="0" quotePrefix="1" applyNumberFormat="1" applyFont="1" applyFill="1" applyBorder="1" applyAlignment="1">
      <alignment horizontal="center" vertical="center"/>
    </xf>
    <xf numFmtId="167" fontId="34" fillId="0" borderId="8" xfId="0" applyNumberFormat="1" applyFont="1" applyFill="1" applyBorder="1" applyAlignment="1">
      <alignment horizontal="center" vertical="center"/>
    </xf>
    <xf numFmtId="1" fontId="34" fillId="0" borderId="9" xfId="0" quotePrefix="1" applyNumberFormat="1" applyFont="1" applyFill="1" applyBorder="1" applyAlignment="1">
      <alignment horizontal="center" vertical="center"/>
    </xf>
    <xf numFmtId="1" fontId="34" fillId="0" borderId="43" xfId="0" quotePrefix="1" applyNumberFormat="1" applyFont="1" applyFill="1" applyBorder="1" applyAlignment="1">
      <alignment horizontal="center" vertical="center"/>
    </xf>
    <xf numFmtId="165" fontId="1" fillId="0" borderId="79" xfId="0" applyNumberFormat="1" applyFont="1" applyFill="1" applyBorder="1" applyAlignment="1" applyProtection="1">
      <alignment vertical="center"/>
    </xf>
    <xf numFmtId="166" fontId="45" fillId="0" borderId="82" xfId="0" applyNumberFormat="1" applyFont="1" applyFill="1" applyBorder="1" applyAlignment="1" applyProtection="1">
      <alignment horizontal="center" vertical="center"/>
    </xf>
    <xf numFmtId="166" fontId="45" fillId="0" borderId="44" xfId="0" applyNumberFormat="1" applyFont="1" applyFill="1" applyBorder="1" applyAlignment="1" applyProtection="1">
      <alignment horizontal="center" vertical="center"/>
    </xf>
    <xf numFmtId="49" fontId="45" fillId="0" borderId="32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horizontal="center" vertical="center" wrapText="1"/>
    </xf>
    <xf numFmtId="49" fontId="45" fillId="0" borderId="39" xfId="0" applyNumberFormat="1" applyFont="1" applyFill="1" applyBorder="1" applyAlignment="1">
      <alignment horizontal="center" vertical="center"/>
    </xf>
    <xf numFmtId="0" fontId="45" fillId="0" borderId="71" xfId="0" applyNumberFormat="1" applyFont="1" applyFill="1" applyBorder="1" applyAlignment="1" applyProtection="1">
      <alignment horizontal="center" vertical="center"/>
    </xf>
    <xf numFmtId="49" fontId="35" fillId="0" borderId="32" xfId="0" applyNumberFormat="1" applyFont="1" applyFill="1" applyBorder="1" applyAlignment="1">
      <alignment horizontal="center" vertical="center"/>
    </xf>
    <xf numFmtId="0" fontId="35" fillId="0" borderId="39" xfId="0" applyFont="1" applyFill="1" applyBorder="1" applyAlignment="1">
      <alignment horizontal="center" vertical="center" wrapText="1"/>
    </xf>
    <xf numFmtId="49" fontId="35" fillId="0" borderId="64" xfId="0" applyNumberFormat="1" applyFont="1" applyFill="1" applyBorder="1" applyAlignment="1">
      <alignment horizontal="center" vertical="center"/>
    </xf>
    <xf numFmtId="166" fontId="35" fillId="0" borderId="51" xfId="0" applyNumberFormat="1" applyFont="1" applyFill="1" applyBorder="1" applyAlignment="1" applyProtection="1">
      <alignment horizontal="center" vertical="center"/>
    </xf>
    <xf numFmtId="167" fontId="45" fillId="0" borderId="105" xfId="0" applyNumberFormat="1" applyFont="1" applyFill="1" applyBorder="1" applyAlignment="1" applyProtection="1">
      <alignment horizontal="center" vertical="center"/>
    </xf>
    <xf numFmtId="167" fontId="45" fillId="0" borderId="45" xfId="0" applyNumberFormat="1" applyFont="1" applyFill="1" applyBorder="1" applyAlignment="1" applyProtection="1">
      <alignment horizontal="center" vertical="center"/>
    </xf>
    <xf numFmtId="167" fontId="45" fillId="0" borderId="68" xfId="0" applyNumberFormat="1" applyFont="1" applyFill="1" applyBorder="1" applyAlignment="1">
      <alignment horizontal="center" vertical="center"/>
    </xf>
    <xf numFmtId="167" fontId="45" fillId="0" borderId="45" xfId="0" applyNumberFormat="1" applyFont="1" applyFill="1" applyBorder="1" applyAlignment="1">
      <alignment horizontal="center" vertical="center"/>
    </xf>
    <xf numFmtId="167" fontId="45" fillId="0" borderId="67" xfId="0" applyNumberFormat="1" applyFont="1" applyFill="1" applyBorder="1" applyAlignment="1">
      <alignment horizontal="center" vertical="center"/>
    </xf>
    <xf numFmtId="167" fontId="35" fillId="0" borderId="86" xfId="0" applyNumberFormat="1" applyFont="1" applyFill="1" applyBorder="1" applyAlignment="1">
      <alignment horizontal="center" vertical="center" wrapText="1"/>
    </xf>
    <xf numFmtId="167" fontId="35" fillId="0" borderId="67" xfId="0" applyNumberFormat="1" applyFont="1" applyFill="1" applyBorder="1" applyAlignment="1">
      <alignment horizontal="center" vertical="center"/>
    </xf>
    <xf numFmtId="167" fontId="35" fillId="0" borderId="73" xfId="0" applyNumberFormat="1" applyFont="1" applyFill="1" applyBorder="1" applyAlignment="1">
      <alignment horizontal="center" vertical="center"/>
    </xf>
    <xf numFmtId="167" fontId="35" fillId="0" borderId="86" xfId="0" applyNumberFormat="1" applyFont="1" applyFill="1" applyBorder="1" applyAlignment="1">
      <alignment horizontal="center" vertical="center"/>
    </xf>
    <xf numFmtId="167" fontId="35" fillId="0" borderId="45" xfId="0" applyNumberFormat="1" applyFont="1" applyFill="1" applyBorder="1" applyAlignment="1">
      <alignment horizontal="center" vertical="center" wrapText="1"/>
    </xf>
    <xf numFmtId="165" fontId="1" fillId="0" borderId="87" xfId="0" applyNumberFormat="1" applyFont="1" applyFill="1" applyBorder="1" applyAlignment="1" applyProtection="1">
      <alignment vertical="center"/>
    </xf>
    <xf numFmtId="165" fontId="1" fillId="0" borderId="5" xfId="0" applyNumberFormat="1" applyFont="1" applyFill="1" applyBorder="1" applyAlignment="1" applyProtection="1">
      <alignment vertical="center"/>
    </xf>
    <xf numFmtId="49" fontId="45" fillId="0" borderId="47" xfId="0" applyNumberFormat="1" applyFont="1" applyFill="1" applyBorder="1" applyAlignment="1">
      <alignment horizontal="center" vertical="center" wrapText="1"/>
    </xf>
    <xf numFmtId="0" fontId="52" fillId="0" borderId="42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 wrapText="1"/>
    </xf>
    <xf numFmtId="165" fontId="35" fillId="0" borderId="118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Border="1" applyAlignment="1" applyProtection="1">
      <alignment horizontal="right" vertical="center"/>
    </xf>
    <xf numFmtId="167" fontId="35" fillId="0" borderId="86" xfId="0" applyNumberFormat="1" applyFont="1" applyFill="1" applyBorder="1" applyAlignment="1" applyProtection="1">
      <alignment horizontal="center" vertical="center"/>
    </xf>
    <xf numFmtId="49" fontId="36" fillId="0" borderId="0" xfId="0" applyNumberFormat="1" applyFont="1" applyFill="1" applyBorder="1" applyAlignment="1">
      <alignment horizontal="left" vertical="center" wrapText="1"/>
    </xf>
    <xf numFmtId="167" fontId="34" fillId="0" borderId="45" xfId="0" applyNumberFormat="1" applyFont="1" applyFill="1" applyBorder="1" applyAlignment="1" applyProtection="1">
      <alignment horizontal="center" vertical="center"/>
    </xf>
    <xf numFmtId="167" fontId="34" fillId="0" borderId="68" xfId="0" applyNumberFormat="1" applyFont="1" applyFill="1" applyBorder="1" applyAlignment="1" applyProtection="1">
      <alignment horizontal="center" vertical="center"/>
    </xf>
    <xf numFmtId="167" fontId="34" fillId="0" borderId="68" xfId="0" applyNumberFormat="1" applyFont="1" applyFill="1" applyBorder="1" applyAlignment="1">
      <alignment horizontal="center" vertical="center" wrapText="1"/>
    </xf>
    <xf numFmtId="0" fontId="52" fillId="0" borderId="43" xfId="0" applyNumberFormat="1" applyFont="1" applyFill="1" applyBorder="1" applyAlignment="1">
      <alignment horizontal="center" vertical="center"/>
    </xf>
    <xf numFmtId="49" fontId="52" fillId="0" borderId="43" xfId="0" applyNumberFormat="1" applyFont="1" applyFill="1" applyBorder="1" applyAlignment="1">
      <alignment horizontal="center" vertical="center"/>
    </xf>
    <xf numFmtId="167" fontId="52" fillId="0" borderId="43" xfId="0" applyNumberFormat="1" applyFont="1" applyFill="1" applyBorder="1" applyAlignment="1" applyProtection="1">
      <alignment horizontal="center" vertical="center"/>
    </xf>
    <xf numFmtId="167" fontId="52" fillId="0" borderId="43" xfId="0" applyNumberFormat="1" applyFont="1" applyFill="1" applyBorder="1" applyAlignment="1">
      <alignment horizontal="center" vertical="center"/>
    </xf>
    <xf numFmtId="167" fontId="52" fillId="0" borderId="43" xfId="0" quotePrefix="1" applyNumberFormat="1" applyFont="1" applyFill="1" applyBorder="1" applyAlignment="1">
      <alignment horizontal="center" vertical="center"/>
    </xf>
    <xf numFmtId="1" fontId="52" fillId="0" borderId="43" xfId="0" quotePrefix="1" applyNumberFormat="1" applyFont="1" applyFill="1" applyBorder="1" applyAlignment="1">
      <alignment horizontal="center" vertical="center"/>
    </xf>
    <xf numFmtId="1" fontId="52" fillId="0" borderId="43" xfId="0" applyNumberFormat="1" applyFont="1" applyFill="1" applyBorder="1" applyAlignment="1">
      <alignment horizontal="center" vertical="center"/>
    </xf>
    <xf numFmtId="0" fontId="52" fillId="2" borderId="84" xfId="0" quotePrefix="1" applyFont="1" applyFill="1" applyBorder="1" applyAlignment="1">
      <alignment horizontal="center" vertical="center" wrapText="1"/>
    </xf>
    <xf numFmtId="165" fontId="52" fillId="0" borderId="43" xfId="0" quotePrefix="1" applyNumberFormat="1" applyFont="1" applyFill="1" applyBorder="1" applyAlignment="1" applyProtection="1">
      <alignment horizontal="center" vertical="center"/>
    </xf>
    <xf numFmtId="165" fontId="52" fillId="0" borderId="102" xfId="0" applyNumberFormat="1" applyFont="1" applyFill="1" applyBorder="1" applyAlignment="1" applyProtection="1">
      <alignment vertical="center"/>
    </xf>
    <xf numFmtId="167" fontId="52" fillId="0" borderId="75" xfId="0" applyNumberFormat="1" applyFont="1" applyFill="1" applyBorder="1" applyAlignment="1">
      <alignment horizontal="center" vertical="center"/>
    </xf>
    <xf numFmtId="167" fontId="45" fillId="0" borderId="73" xfId="0" applyNumberFormat="1" applyFont="1" applyFill="1" applyBorder="1" applyAlignment="1" applyProtection="1">
      <alignment horizontal="center" vertical="center"/>
    </xf>
    <xf numFmtId="167" fontId="52" fillId="0" borderId="83" xfId="0" applyNumberFormat="1" applyFont="1" applyFill="1" applyBorder="1" applyAlignment="1">
      <alignment horizontal="center" vertical="center"/>
    </xf>
    <xf numFmtId="0" fontId="45" fillId="0" borderId="110" xfId="0" applyFont="1" applyFill="1" applyBorder="1" applyAlignment="1">
      <alignment horizontal="center" vertical="center" wrapText="1"/>
    </xf>
    <xf numFmtId="0" fontId="45" fillId="0" borderId="102" xfId="0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 applyProtection="1">
      <alignment vertical="center"/>
    </xf>
    <xf numFmtId="0" fontId="45" fillId="0" borderId="18" xfId="0" applyFont="1" applyFill="1" applyBorder="1" applyAlignment="1">
      <alignment horizontal="center" vertical="center" wrapText="1"/>
    </xf>
    <xf numFmtId="49" fontId="50" fillId="2" borderId="117" xfId="0" applyNumberFormat="1" applyFont="1" applyFill="1" applyBorder="1" applyAlignment="1">
      <alignment horizontal="left" vertical="center" wrapText="1"/>
    </xf>
    <xf numFmtId="167" fontId="45" fillId="0" borderId="73" xfId="0" applyNumberFormat="1" applyFont="1" applyFill="1" applyBorder="1" applyAlignment="1">
      <alignment horizontal="center" vertical="center" wrapText="1"/>
    </xf>
    <xf numFmtId="49" fontId="36" fillId="0" borderId="44" xfId="0" applyNumberFormat="1" applyFont="1" applyFill="1" applyBorder="1" applyAlignment="1">
      <alignment horizontal="left" vertical="center" wrapText="1"/>
    </xf>
    <xf numFmtId="49" fontId="36" fillId="0" borderId="5" xfId="0" applyNumberFormat="1" applyFont="1" applyFill="1" applyBorder="1" applyAlignment="1">
      <alignment horizontal="center" vertical="center" wrapText="1"/>
    </xf>
    <xf numFmtId="49" fontId="35" fillId="0" borderId="72" xfId="0" applyNumberFormat="1" applyFont="1" applyFill="1" applyBorder="1" applyAlignment="1">
      <alignment horizontal="center" vertical="center" wrapText="1"/>
    </xf>
    <xf numFmtId="49" fontId="35" fillId="0" borderId="129" xfId="0" applyNumberFormat="1" applyFont="1" applyFill="1" applyBorder="1" applyAlignment="1">
      <alignment horizontal="center" vertical="center"/>
    </xf>
    <xf numFmtId="49" fontId="35" fillId="0" borderId="41" xfId="0" applyNumberFormat="1" applyFont="1" applyFill="1" applyBorder="1" applyAlignment="1">
      <alignment horizontal="center" vertical="center"/>
    </xf>
    <xf numFmtId="0" fontId="35" fillId="0" borderId="88" xfId="0" applyFont="1" applyFill="1" applyBorder="1" applyAlignment="1">
      <alignment horizontal="center" vertical="center" wrapText="1"/>
    </xf>
    <xf numFmtId="0" fontId="35" fillId="0" borderId="110" xfId="0" applyFont="1" applyFill="1" applyBorder="1" applyAlignment="1">
      <alignment horizontal="center" vertical="center" wrapText="1"/>
    </xf>
    <xf numFmtId="165" fontId="35" fillId="0" borderId="41" xfId="0" applyNumberFormat="1" applyFont="1" applyFill="1" applyBorder="1" applyAlignment="1">
      <alignment horizontal="center" vertical="center" wrapText="1"/>
    </xf>
    <xf numFmtId="1" fontId="35" fillId="0" borderId="88" xfId="0" applyNumberFormat="1" applyFont="1" applyFill="1" applyBorder="1" applyAlignment="1">
      <alignment horizontal="center" vertical="center" wrapText="1"/>
    </xf>
    <xf numFmtId="165" fontId="35" fillId="0" borderId="129" xfId="0" applyNumberFormat="1" applyFont="1" applyFill="1" applyBorder="1" applyAlignment="1" applyProtection="1">
      <alignment horizontal="center" vertical="center"/>
    </xf>
    <xf numFmtId="165" fontId="35" fillId="0" borderId="88" xfId="0" applyNumberFormat="1" applyFont="1" applyFill="1" applyBorder="1" applyAlignment="1" applyProtection="1">
      <alignment horizontal="center" vertical="center"/>
    </xf>
    <xf numFmtId="165" fontId="36" fillId="0" borderId="70" xfId="0" applyNumberFormat="1" applyFont="1" applyFill="1" applyBorder="1" applyAlignment="1" applyProtection="1">
      <alignment horizontal="center" vertical="center"/>
    </xf>
    <xf numFmtId="165" fontId="36" fillId="0" borderId="101" xfId="0" applyNumberFormat="1" applyFont="1" applyFill="1" applyBorder="1" applyAlignment="1" applyProtection="1">
      <alignment horizontal="center" vertical="center"/>
    </xf>
    <xf numFmtId="49" fontId="35" fillId="2" borderId="32" xfId="0" applyNumberFormat="1" applyFont="1" applyFill="1" applyBorder="1" applyAlignment="1">
      <alignment horizontal="left" vertical="center" wrapText="1"/>
    </xf>
    <xf numFmtId="49" fontId="48" fillId="2" borderId="68" xfId="0" applyNumberFormat="1" applyFont="1" applyFill="1" applyBorder="1" applyAlignment="1">
      <alignment horizontal="left" vertical="center" wrapText="1"/>
    </xf>
    <xf numFmtId="49" fontId="35" fillId="0" borderId="23" xfId="0" applyNumberFormat="1" applyFont="1" applyFill="1" applyBorder="1" applyAlignment="1">
      <alignment horizontal="center" vertical="center"/>
    </xf>
    <xf numFmtId="167" fontId="35" fillId="0" borderId="25" xfId="0" applyNumberFormat="1" applyFont="1" applyFill="1" applyBorder="1" applyAlignment="1">
      <alignment horizontal="center" vertical="center" wrapText="1"/>
    </xf>
    <xf numFmtId="0" fontId="35" fillId="0" borderId="84" xfId="0" applyFont="1" applyFill="1" applyBorder="1" applyAlignment="1">
      <alignment horizontal="center" vertical="center" wrapText="1"/>
    </xf>
    <xf numFmtId="165" fontId="35" fillId="0" borderId="25" xfId="0" applyNumberFormat="1" applyFont="1" applyFill="1" applyBorder="1" applyAlignment="1" applyProtection="1">
      <alignment horizontal="center" vertical="center"/>
    </xf>
    <xf numFmtId="1" fontId="35" fillId="0" borderId="28" xfId="0" applyNumberFormat="1" applyFont="1" applyFill="1" applyBorder="1" applyAlignment="1">
      <alignment horizontal="center" vertical="center" wrapText="1"/>
    </xf>
    <xf numFmtId="165" fontId="35" fillId="0" borderId="84" xfId="0" applyNumberFormat="1" applyFont="1" applyFill="1" applyBorder="1" applyAlignment="1" applyProtection="1">
      <alignment horizontal="center" vertical="center"/>
    </xf>
    <xf numFmtId="165" fontId="36" fillId="0" borderId="20" xfId="0" applyNumberFormat="1" applyFont="1" applyFill="1" applyBorder="1" applyAlignment="1" applyProtection="1">
      <alignment horizontal="center" vertical="center"/>
    </xf>
    <xf numFmtId="167" fontId="35" fillId="0" borderId="31" xfId="0" applyNumberFormat="1" applyFont="1" applyFill="1" applyBorder="1" applyAlignment="1" applyProtection="1">
      <alignment horizontal="center" vertical="center"/>
    </xf>
    <xf numFmtId="0" fontId="35" fillId="0" borderId="31" xfId="0" applyNumberFormat="1" applyFont="1" applyFill="1" applyBorder="1" applyAlignment="1" applyProtection="1">
      <alignment horizontal="center" vertical="center"/>
    </xf>
    <xf numFmtId="167" fontId="35" fillId="0" borderId="31" xfId="0" applyNumberFormat="1" applyFont="1" applyFill="1" applyBorder="1" applyAlignment="1">
      <alignment horizontal="center" vertical="center" wrapText="1"/>
    </xf>
    <xf numFmtId="49" fontId="35" fillId="0" borderId="31" xfId="0" applyNumberFormat="1" applyFont="1" applyFill="1" applyBorder="1" applyAlignment="1" applyProtection="1">
      <alignment horizontal="center" vertical="center"/>
    </xf>
    <xf numFmtId="49" fontId="35" fillId="0" borderId="72" xfId="0" applyNumberFormat="1" applyFont="1" applyFill="1" applyBorder="1" applyAlignment="1">
      <alignment horizontal="center" vertical="center"/>
    </xf>
    <xf numFmtId="49" fontId="35" fillId="0" borderId="70" xfId="0" applyNumberFormat="1" applyFont="1" applyFill="1" applyBorder="1" applyAlignment="1">
      <alignment horizontal="center" vertical="center"/>
    </xf>
    <xf numFmtId="0" fontId="35" fillId="0" borderId="71" xfId="0" applyNumberFormat="1" applyFont="1" applyFill="1" applyBorder="1" applyAlignment="1" applyProtection="1">
      <alignment horizontal="center" vertical="center"/>
    </xf>
    <xf numFmtId="167" fontId="35" fillId="0" borderId="73" xfId="0" applyNumberFormat="1" applyFont="1" applyFill="1" applyBorder="1" applyAlignment="1">
      <alignment horizontal="center" vertical="center" wrapText="1"/>
    </xf>
    <xf numFmtId="49" fontId="35" fillId="0" borderId="70" xfId="0" applyNumberFormat="1" applyFont="1" applyFill="1" applyBorder="1" applyAlignment="1" applyProtection="1">
      <alignment horizontal="center" vertical="center"/>
    </xf>
    <xf numFmtId="49" fontId="35" fillId="0" borderId="71" xfId="0" applyNumberFormat="1" applyFont="1" applyFill="1" applyBorder="1" applyAlignment="1">
      <alignment horizontal="center" vertical="center" wrapText="1"/>
    </xf>
    <xf numFmtId="167" fontId="34" fillId="0" borderId="31" xfId="0" applyNumberFormat="1" applyFont="1" applyFill="1" applyBorder="1" applyAlignment="1">
      <alignment horizontal="center" vertical="center" wrapText="1"/>
    </xf>
    <xf numFmtId="49" fontId="35" fillId="0" borderId="70" xfId="0" applyNumberFormat="1" applyFont="1" applyFill="1" applyBorder="1" applyAlignment="1">
      <alignment horizontal="center" vertical="center" wrapText="1"/>
    </xf>
    <xf numFmtId="49" fontId="35" fillId="0" borderId="70" xfId="0" applyNumberFormat="1" applyFont="1" applyFill="1" applyBorder="1" applyAlignment="1">
      <alignment horizontal="left" vertical="center" wrapText="1"/>
    </xf>
    <xf numFmtId="0" fontId="35" fillId="0" borderId="70" xfId="0" applyNumberFormat="1" applyFont="1" applyFill="1" applyBorder="1" applyAlignment="1" applyProtection="1">
      <alignment horizontal="center" vertical="center"/>
    </xf>
    <xf numFmtId="167" fontId="35" fillId="0" borderId="70" xfId="0" applyNumberFormat="1" applyFont="1" applyFill="1" applyBorder="1" applyAlignment="1">
      <alignment horizontal="center" vertical="center" wrapText="1"/>
    </xf>
    <xf numFmtId="167" fontId="52" fillId="0" borderId="45" xfId="0" applyNumberFormat="1" applyFont="1" applyFill="1" applyBorder="1" applyAlignment="1">
      <alignment horizontal="center" vertical="center" wrapText="1"/>
    </xf>
    <xf numFmtId="49" fontId="34" fillId="0" borderId="93" xfId="0" applyNumberFormat="1" applyFont="1" applyFill="1" applyBorder="1" applyAlignment="1">
      <alignment horizontal="center" vertical="center" wrapText="1"/>
    </xf>
    <xf numFmtId="49" fontId="34" fillId="0" borderId="118" xfId="0" applyNumberFormat="1" applyFont="1" applyFill="1" applyBorder="1" applyAlignment="1">
      <alignment horizontal="center" vertical="center" wrapText="1"/>
    </xf>
    <xf numFmtId="0" fontId="35" fillId="0" borderId="118" xfId="0" applyNumberFormat="1" applyFont="1" applyFill="1" applyBorder="1" applyAlignment="1" applyProtection="1">
      <alignment horizontal="center" vertical="center" wrapText="1"/>
    </xf>
    <xf numFmtId="167" fontId="34" fillId="0" borderId="118" xfId="0" applyNumberFormat="1" applyFont="1" applyFill="1" applyBorder="1" applyAlignment="1" applyProtection="1">
      <alignment horizontal="center" vertical="center" wrapText="1"/>
    </xf>
    <xf numFmtId="167" fontId="34" fillId="0" borderId="0" xfId="0" applyNumberFormat="1" applyFont="1" applyFill="1" applyBorder="1" applyAlignment="1" applyProtection="1">
      <alignment horizontal="center" vertical="center" wrapText="1"/>
    </xf>
    <xf numFmtId="165" fontId="39" fillId="0" borderId="107" xfId="0" applyNumberFormat="1" applyFont="1" applyFill="1" applyBorder="1" applyAlignment="1" applyProtection="1">
      <alignment vertical="center"/>
    </xf>
    <xf numFmtId="49" fontId="52" fillId="0" borderId="3" xfId="0" applyNumberFormat="1" applyFont="1" applyFill="1" applyBorder="1" applyAlignment="1">
      <alignment horizontal="center" vertical="center" wrapText="1"/>
    </xf>
    <xf numFmtId="49" fontId="45" fillId="0" borderId="72" xfId="0" applyNumberFormat="1" applyFont="1" applyFill="1" applyBorder="1" applyAlignment="1">
      <alignment horizontal="center" vertical="center" wrapText="1"/>
    </xf>
    <xf numFmtId="0" fontId="45" fillId="2" borderId="17" xfId="6" applyNumberFormat="1" applyFont="1" applyFill="1" applyBorder="1" applyAlignment="1" applyProtection="1">
      <alignment vertical="center" wrapText="1"/>
    </xf>
    <xf numFmtId="0" fontId="35" fillId="0" borderId="69" xfId="0" applyNumberFormat="1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 wrapText="1"/>
    </xf>
    <xf numFmtId="0" fontId="45" fillId="2" borderId="31" xfId="6" applyNumberFormat="1" applyFont="1" applyFill="1" applyBorder="1" applyAlignment="1" applyProtection="1">
      <alignment vertical="center" wrapText="1"/>
    </xf>
    <xf numFmtId="1" fontId="35" fillId="0" borderId="19" xfId="0" applyNumberFormat="1" applyFont="1" applyFill="1" applyBorder="1" applyAlignment="1">
      <alignment horizontal="center" vertical="center"/>
    </xf>
    <xf numFmtId="49" fontId="51" fillId="0" borderId="130" xfId="0" applyNumberFormat="1" applyFont="1" applyBorder="1" applyAlignment="1">
      <alignment vertical="center" wrapText="1"/>
    </xf>
    <xf numFmtId="49" fontId="51" fillId="0" borderId="131" xfId="0" applyNumberFormat="1" applyFont="1" applyBorder="1" applyAlignment="1">
      <alignment vertical="center" wrapText="1"/>
    </xf>
    <xf numFmtId="0" fontId="51" fillId="0" borderId="132" xfId="0" applyFont="1" applyBorder="1" applyAlignment="1">
      <alignment vertical="center" wrapText="1"/>
    </xf>
    <xf numFmtId="49" fontId="51" fillId="0" borderId="133" xfId="0" applyNumberFormat="1" applyFont="1" applyBorder="1" applyAlignment="1">
      <alignment vertical="center" wrapText="1"/>
    </xf>
    <xf numFmtId="171" fontId="51" fillId="0" borderId="134" xfId="0" applyNumberFormat="1" applyFont="1" applyBorder="1" applyAlignment="1">
      <alignment vertical="center"/>
    </xf>
    <xf numFmtId="49" fontId="51" fillId="0" borderId="135" xfId="0" applyNumberFormat="1" applyFont="1" applyBorder="1" applyAlignment="1">
      <alignment vertical="center" wrapText="1"/>
    </xf>
    <xf numFmtId="49" fontId="48" fillId="2" borderId="18" xfId="0" applyNumberFormat="1" applyFont="1" applyFill="1" applyBorder="1" applyAlignment="1">
      <alignment horizontal="center" vertical="center" wrapText="1"/>
    </xf>
    <xf numFmtId="49" fontId="48" fillId="2" borderId="5" xfId="0" applyNumberFormat="1" applyFont="1" applyFill="1" applyBorder="1" applyAlignment="1">
      <alignment horizontal="center" vertical="center" wrapText="1"/>
    </xf>
    <xf numFmtId="0" fontId="34" fillId="0" borderId="7" xfId="0" applyNumberFormat="1" applyFont="1" applyFill="1" applyBorder="1" applyAlignment="1">
      <alignment horizontal="center" vertical="center" wrapText="1"/>
    </xf>
    <xf numFmtId="165" fontId="34" fillId="0" borderId="20" xfId="0" applyNumberFormat="1" applyFont="1" applyFill="1" applyBorder="1" applyAlignment="1" applyProtection="1">
      <alignment horizontal="center" vertical="center"/>
    </xf>
    <xf numFmtId="167" fontId="34" fillId="0" borderId="96" xfId="0" applyNumberFormat="1" applyFont="1" applyFill="1" applyBorder="1" applyAlignment="1">
      <alignment horizontal="center" vertical="center" wrapText="1"/>
    </xf>
    <xf numFmtId="167" fontId="34" fillId="0" borderId="0" xfId="0" applyNumberFormat="1" applyFont="1" applyFill="1" applyBorder="1" applyAlignment="1">
      <alignment horizontal="center" vertical="center"/>
    </xf>
    <xf numFmtId="0" fontId="34" fillId="0" borderId="69" xfId="0" applyFont="1" applyFill="1" applyBorder="1" applyAlignment="1">
      <alignment horizontal="center" vertical="center" wrapText="1"/>
    </xf>
    <xf numFmtId="167" fontId="34" fillId="0" borderId="75" xfId="0" applyNumberFormat="1" applyFont="1" applyFill="1" applyBorder="1" applyAlignment="1" applyProtection="1">
      <alignment horizontal="center" vertical="center" wrapText="1"/>
    </xf>
    <xf numFmtId="0" fontId="52" fillId="0" borderId="102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>
      <alignment horizontal="center" vertical="center" wrapText="1"/>
    </xf>
    <xf numFmtId="165" fontId="39" fillId="0" borderId="71" xfId="0" applyNumberFormat="1" applyFont="1" applyFill="1" applyBorder="1" applyAlignment="1" applyProtection="1">
      <alignment horizontal="center" vertical="center"/>
    </xf>
    <xf numFmtId="165" fontId="39" fillId="0" borderId="116" xfId="0" applyNumberFormat="1" applyFont="1" applyFill="1" applyBorder="1" applyAlignment="1" applyProtection="1">
      <alignment vertical="center"/>
    </xf>
    <xf numFmtId="165" fontId="7" fillId="0" borderId="31" xfId="0" applyNumberFormat="1" applyFont="1" applyFill="1" applyBorder="1" applyAlignment="1" applyProtection="1">
      <alignment vertical="center"/>
    </xf>
    <xf numFmtId="49" fontId="34" fillId="0" borderId="30" xfId="0" applyNumberFormat="1" applyFont="1" applyFill="1" applyBorder="1" applyAlignment="1">
      <alignment horizontal="center" vertical="center" wrapText="1"/>
    </xf>
    <xf numFmtId="167" fontId="34" fillId="0" borderId="84" xfId="0" applyNumberFormat="1" applyFont="1" applyFill="1" applyBorder="1" applyAlignment="1" applyProtection="1">
      <alignment horizontal="center" vertical="center"/>
    </xf>
    <xf numFmtId="49" fontId="51" fillId="2" borderId="105" xfId="0" applyNumberFormat="1" applyFont="1" applyFill="1" applyBorder="1" applyAlignment="1">
      <alignment horizontal="left" vertical="center" wrapText="1"/>
    </xf>
    <xf numFmtId="165" fontId="52" fillId="0" borderId="7" xfId="0" applyNumberFormat="1" applyFont="1" applyFill="1" applyBorder="1" applyAlignment="1" applyProtection="1">
      <alignment horizontal="center" vertical="center"/>
    </xf>
    <xf numFmtId="49" fontId="52" fillId="0" borderId="6" xfId="0" applyNumberFormat="1" applyFont="1" applyFill="1" applyBorder="1" applyAlignment="1">
      <alignment horizontal="center" vertical="center"/>
    </xf>
    <xf numFmtId="49" fontId="1" fillId="0" borderId="71" xfId="3" applyNumberFormat="1" applyFont="1" applyBorder="1" applyAlignment="1">
      <alignment horizontal="center" vertical="center" wrapText="1"/>
    </xf>
    <xf numFmtId="49" fontId="1" fillId="0" borderId="108" xfId="3" applyNumberFormat="1" applyFont="1" applyBorder="1" applyAlignment="1">
      <alignment horizontal="center" vertical="center" wrapText="1"/>
    </xf>
    <xf numFmtId="49" fontId="1" fillId="0" borderId="69" xfId="3" applyNumberFormat="1" applyFont="1" applyBorder="1" applyAlignment="1">
      <alignment horizontal="center" vertical="center" wrapText="1"/>
    </xf>
    <xf numFmtId="49" fontId="1" fillId="0" borderId="44" xfId="3" applyNumberFormat="1" applyFont="1" applyBorder="1" applyAlignment="1">
      <alignment horizontal="center" vertical="center" wrapText="1"/>
    </xf>
    <xf numFmtId="49" fontId="1" fillId="0" borderId="46" xfId="3" applyNumberFormat="1" applyFont="1" applyBorder="1" applyAlignment="1">
      <alignment horizontal="center" vertical="center" wrapText="1"/>
    </xf>
    <xf numFmtId="49" fontId="1" fillId="0" borderId="47" xfId="3" applyNumberFormat="1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49" fontId="1" fillId="0" borderId="31" xfId="3" applyNumberFormat="1" applyFont="1" applyBorder="1" applyAlignment="1">
      <alignment horizontal="center" vertical="center" wrapText="1"/>
    </xf>
    <xf numFmtId="49" fontId="6" fillId="0" borderId="71" xfId="3" applyNumberFormat="1" applyFont="1" applyBorder="1" applyAlignment="1">
      <alignment horizontal="center" vertical="center" wrapText="1"/>
    </xf>
    <xf numFmtId="49" fontId="6" fillId="0" borderId="108" xfId="3" applyNumberFormat="1" applyFont="1" applyBorder="1" applyAlignment="1">
      <alignment horizontal="center" vertical="center" wrapText="1"/>
    </xf>
    <xf numFmtId="49" fontId="6" fillId="0" borderId="69" xfId="3" applyNumberFormat="1" applyFont="1" applyBorder="1" applyAlignment="1">
      <alignment horizontal="center" vertical="center" wrapText="1"/>
    </xf>
    <xf numFmtId="49" fontId="6" fillId="0" borderId="44" xfId="3" applyNumberFormat="1" applyFont="1" applyBorder="1" applyAlignment="1">
      <alignment horizontal="center" vertical="center" wrapText="1"/>
    </xf>
    <xf numFmtId="49" fontId="6" fillId="0" borderId="46" xfId="3" applyNumberFormat="1" applyFont="1" applyBorder="1" applyAlignment="1">
      <alignment horizontal="center" vertical="center" wrapText="1"/>
    </xf>
    <xf numFmtId="49" fontId="6" fillId="0" borderId="47" xfId="3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32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0" fillId="0" borderId="0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1" fillId="0" borderId="77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1" fillId="0" borderId="0" xfId="0" applyFont="1" applyBorder="1" applyAlignment="1">
      <alignment horizontal="center"/>
    </xf>
    <xf numFmtId="0" fontId="1" fillId="0" borderId="78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77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8" fillId="0" borderId="0" xfId="3" applyFont="1" applyAlignment="1">
      <alignment horizontal="center"/>
    </xf>
    <xf numFmtId="0" fontId="6" fillId="0" borderId="71" xfId="3" applyFont="1" applyBorder="1" applyAlignment="1">
      <alignment horizontal="center" vertical="center" wrapText="1"/>
    </xf>
    <xf numFmtId="0" fontId="6" fillId="0" borderId="108" xfId="3" applyFont="1" applyBorder="1" applyAlignment="1">
      <alignment horizontal="center" vertical="center" wrapText="1"/>
    </xf>
    <xf numFmtId="0" fontId="6" fillId="0" borderId="69" xfId="3" applyFont="1" applyBorder="1" applyAlignment="1">
      <alignment horizontal="center" vertical="center" wrapText="1"/>
    </xf>
    <xf numFmtId="0" fontId="6" fillId="0" borderId="88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6" fillId="0" borderId="110" xfId="3" applyFont="1" applyBorder="1" applyAlignment="1">
      <alignment horizontal="center" vertical="center" wrapText="1"/>
    </xf>
    <xf numFmtId="0" fontId="6" fillId="0" borderId="44" xfId="3" applyFont="1" applyBorder="1" applyAlignment="1">
      <alignment horizontal="center" vertical="center" wrapText="1"/>
    </xf>
    <xf numFmtId="0" fontId="6" fillId="0" borderId="46" xfId="3" applyFont="1" applyBorder="1" applyAlignment="1">
      <alignment horizontal="center" vertical="center" wrapText="1"/>
    </xf>
    <xf numFmtId="0" fontId="6" fillId="0" borderId="47" xfId="3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" fillId="0" borderId="31" xfId="3" applyFont="1" applyBorder="1" applyAlignment="1">
      <alignment horizontal="center" vertical="center" wrapText="1"/>
    </xf>
    <xf numFmtId="0" fontId="17" fillId="0" borderId="108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0" xfId="0" applyFont="1" applyBorder="1" applyAlignment="1">
      <alignment horizontal="center" vertical="center" wrapText="1"/>
    </xf>
    <xf numFmtId="0" fontId="6" fillId="0" borderId="31" xfId="3" applyFont="1" applyBorder="1" applyAlignment="1">
      <alignment horizontal="center" vertical="center" wrapText="1"/>
    </xf>
    <xf numFmtId="0" fontId="17" fillId="0" borderId="31" xfId="0" applyFont="1" applyBorder="1" applyAlignment="1">
      <alignment wrapText="1"/>
    </xf>
    <xf numFmtId="0" fontId="1" fillId="0" borderId="8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7" fillId="0" borderId="71" xfId="3" applyFont="1" applyBorder="1" applyAlignment="1">
      <alignment horizontal="center" vertical="center" wrapText="1"/>
    </xf>
    <xf numFmtId="0" fontId="27" fillId="0" borderId="69" xfId="3" applyFont="1" applyBorder="1" applyAlignment="1">
      <alignment horizontal="center" vertical="center" wrapText="1"/>
    </xf>
    <xf numFmtId="0" fontId="27" fillId="0" borderId="88" xfId="3" applyFont="1" applyBorder="1" applyAlignment="1">
      <alignment horizontal="center" vertical="center" wrapText="1"/>
    </xf>
    <xf numFmtId="0" fontId="27" fillId="0" borderId="110" xfId="3" applyFont="1" applyBorder="1" applyAlignment="1">
      <alignment horizontal="center" vertical="center" wrapText="1"/>
    </xf>
    <xf numFmtId="0" fontId="27" fillId="0" borderId="44" xfId="3" applyFont="1" applyBorder="1" applyAlignment="1">
      <alignment horizontal="center" vertical="center" wrapText="1"/>
    </xf>
    <xf numFmtId="0" fontId="27" fillId="0" borderId="47" xfId="3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49" fontId="1" fillId="0" borderId="0" xfId="3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" fillId="0" borderId="31" xfId="3" applyFont="1" applyFill="1" applyBorder="1" applyAlignment="1">
      <alignment horizontal="center" vertical="center" wrapText="1"/>
    </xf>
    <xf numFmtId="0" fontId="1" fillId="0" borderId="32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33" xfId="0" applyNumberFormat="1" applyFont="1" applyFill="1" applyBorder="1" applyAlignment="1">
      <alignment horizontal="center" vertical="center" wrapText="1"/>
    </xf>
    <xf numFmtId="0" fontId="1" fillId="0" borderId="32" xfId="3" applyFont="1" applyFill="1" applyBorder="1" applyAlignment="1">
      <alignment horizontal="center" vertical="center" wrapText="1"/>
    </xf>
    <xf numFmtId="0" fontId="1" fillId="0" borderId="30" xfId="3" applyFont="1" applyFill="1" applyBorder="1" applyAlignment="1">
      <alignment horizontal="center" vertical="center" wrapText="1"/>
    </xf>
    <xf numFmtId="0" fontId="1" fillId="0" borderId="33" xfId="3" applyFont="1" applyFill="1" applyBorder="1" applyAlignment="1">
      <alignment horizontal="center" vertical="center" wrapText="1"/>
    </xf>
    <xf numFmtId="0" fontId="6" fillId="0" borderId="32" xfId="3" applyFont="1" applyFill="1" applyBorder="1" applyAlignment="1">
      <alignment horizontal="center" vertical="center" wrapText="1"/>
    </xf>
    <xf numFmtId="0" fontId="6" fillId="0" borderId="30" xfId="3" applyFont="1" applyFill="1" applyBorder="1" applyAlignment="1">
      <alignment horizontal="center" vertical="center" wrapText="1"/>
    </xf>
    <xf numFmtId="0" fontId="6" fillId="0" borderId="33" xfId="3" applyFont="1" applyFill="1" applyBorder="1" applyAlignment="1">
      <alignment horizontal="center" vertical="center" wrapText="1"/>
    </xf>
    <xf numFmtId="1" fontId="1" fillId="0" borderId="32" xfId="0" applyNumberFormat="1" applyFont="1" applyBorder="1" applyAlignment="1">
      <alignment horizontal="center" vertical="center" wrapText="1"/>
    </xf>
    <xf numFmtId="1" fontId="1" fillId="0" borderId="30" xfId="0" applyNumberFormat="1" applyFont="1" applyBorder="1" applyAlignment="1">
      <alignment horizontal="center" vertical="center" wrapText="1"/>
    </xf>
    <xf numFmtId="1" fontId="1" fillId="0" borderId="33" xfId="0" applyNumberFormat="1" applyFont="1" applyBorder="1" applyAlignment="1">
      <alignment horizontal="center" vertical="center" wrapText="1"/>
    </xf>
    <xf numFmtId="0" fontId="1" fillId="0" borderId="32" xfId="3" applyFont="1" applyBorder="1" applyAlignment="1">
      <alignment horizontal="center" vertical="center" wrapText="1"/>
    </xf>
    <xf numFmtId="0" fontId="1" fillId="0" borderId="30" xfId="3" applyFont="1" applyBorder="1" applyAlignment="1">
      <alignment horizontal="center" vertical="center" wrapText="1"/>
    </xf>
    <xf numFmtId="0" fontId="1" fillId="0" borderId="33" xfId="3" applyFont="1" applyBorder="1" applyAlignment="1">
      <alignment horizontal="center" vertical="center" wrapText="1"/>
    </xf>
    <xf numFmtId="170" fontId="34" fillId="0" borderId="42" xfId="0" applyNumberFormat="1" applyFont="1" applyFill="1" applyBorder="1" applyAlignment="1" applyProtection="1">
      <alignment horizontal="center" vertical="center" wrapText="1"/>
    </xf>
    <xf numFmtId="170" fontId="34" fillId="0" borderId="102" xfId="0" applyNumberFormat="1" applyFont="1" applyFill="1" applyBorder="1" applyAlignment="1">
      <alignment horizontal="center" vertical="center" wrapText="1"/>
    </xf>
    <xf numFmtId="0" fontId="34" fillId="0" borderId="0" xfId="0" applyNumberFormat="1" applyFont="1" applyFill="1" applyBorder="1" applyAlignment="1" applyProtection="1">
      <alignment horizontal="right" vertical="center"/>
    </xf>
    <xf numFmtId="170" fontId="34" fillId="0" borderId="43" xfId="0" applyNumberFormat="1" applyFont="1" applyFill="1" applyBorder="1" applyAlignment="1" applyProtection="1">
      <alignment horizontal="center" vertical="center" wrapText="1"/>
    </xf>
    <xf numFmtId="170" fontId="34" fillId="0" borderId="102" xfId="0" applyNumberFormat="1" applyFont="1" applyFill="1" applyBorder="1" applyAlignment="1" applyProtection="1">
      <alignment horizontal="center" vertical="center" wrapText="1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4" fillId="0" borderId="2" xfId="0" applyNumberFormat="1" applyFont="1" applyFill="1" applyBorder="1" applyAlignment="1" applyProtection="1">
      <alignment horizontal="right" vertical="center"/>
    </xf>
    <xf numFmtId="0" fontId="34" fillId="0" borderId="3" xfId="0" applyNumberFormat="1" applyFont="1" applyFill="1" applyBorder="1" applyAlignment="1" applyProtection="1">
      <alignment horizontal="right" vertical="center"/>
    </xf>
    <xf numFmtId="170" fontId="40" fillId="0" borderId="42" xfId="0" applyNumberFormat="1" applyFont="1" applyFill="1" applyBorder="1" applyAlignment="1" applyProtection="1">
      <alignment horizontal="center" vertical="center"/>
    </xf>
    <xf numFmtId="170" fontId="40" fillId="0" borderId="43" xfId="0" applyNumberFormat="1" applyFont="1" applyFill="1" applyBorder="1" applyAlignment="1" applyProtection="1">
      <alignment horizontal="center" vertical="center"/>
    </xf>
    <xf numFmtId="0" fontId="35" fillId="0" borderId="42" xfId="0" applyFont="1" applyFill="1" applyBorder="1" applyAlignment="1">
      <alignment horizontal="right" vertical="center"/>
    </xf>
    <xf numFmtId="0" fontId="35" fillId="0" borderId="43" xfId="0" applyFont="1" applyFill="1" applyBorder="1" applyAlignment="1">
      <alignment horizontal="right" vertical="center"/>
    </xf>
    <xf numFmtId="0" fontId="35" fillId="0" borderId="102" xfId="0" applyFont="1" applyFill="1" applyBorder="1" applyAlignment="1">
      <alignment horizontal="right" vertical="center"/>
    </xf>
    <xf numFmtId="0" fontId="35" fillId="0" borderId="113" xfId="0" applyFont="1" applyFill="1" applyBorder="1" applyAlignment="1" applyProtection="1">
      <alignment horizontal="right" vertical="center"/>
    </xf>
    <xf numFmtId="0" fontId="35" fillId="0" borderId="114" xfId="0" applyFont="1" applyFill="1" applyBorder="1" applyAlignment="1" applyProtection="1">
      <alignment horizontal="right" vertical="center"/>
    </xf>
    <xf numFmtId="0" fontId="35" fillId="0" borderId="115" xfId="0" applyFont="1" applyFill="1" applyBorder="1" applyAlignment="1" applyProtection="1">
      <alignment horizontal="right" vertical="center"/>
    </xf>
    <xf numFmtId="0" fontId="35" fillId="0" borderId="61" xfId="0" applyFont="1" applyFill="1" applyBorder="1" applyAlignment="1" applyProtection="1">
      <alignment horizontal="right" vertical="center"/>
    </xf>
    <xf numFmtId="0" fontId="35" fillId="0" borderId="1" xfId="0" applyFont="1" applyFill="1" applyBorder="1" applyAlignment="1" applyProtection="1">
      <alignment horizontal="right" vertical="center"/>
    </xf>
    <xf numFmtId="0" fontId="35" fillId="0" borderId="2" xfId="0" applyFont="1" applyFill="1" applyBorder="1" applyAlignment="1" applyProtection="1">
      <alignment horizontal="right" vertical="center"/>
    </xf>
    <xf numFmtId="0" fontId="35" fillId="0" borderId="4" xfId="0" applyFont="1" applyFill="1" applyBorder="1" applyAlignment="1" applyProtection="1">
      <alignment horizontal="right" vertical="center"/>
    </xf>
    <xf numFmtId="49" fontId="34" fillId="0" borderId="42" xfId="0" applyNumberFormat="1" applyFont="1" applyFill="1" applyBorder="1" applyAlignment="1">
      <alignment horizontal="center" vertical="center" wrapText="1"/>
    </xf>
    <xf numFmtId="49" fontId="34" fillId="0" borderId="102" xfId="0" applyNumberFormat="1" applyFont="1" applyFill="1" applyBorder="1" applyAlignment="1">
      <alignment horizontal="center" vertical="center" wrapText="1"/>
    </xf>
    <xf numFmtId="49" fontId="34" fillId="0" borderId="83" xfId="0" applyNumberFormat="1" applyFont="1" applyFill="1" applyBorder="1" applyAlignment="1">
      <alignment horizontal="center" vertical="center" wrapText="1"/>
    </xf>
    <xf numFmtId="49" fontId="34" fillId="0" borderId="116" xfId="0" applyNumberFormat="1" applyFont="1" applyFill="1" applyBorder="1" applyAlignment="1">
      <alignment horizontal="center" vertical="center" wrapText="1"/>
    </xf>
    <xf numFmtId="0" fontId="34" fillId="0" borderId="42" xfId="0" applyNumberFormat="1" applyFont="1" applyFill="1" applyBorder="1" applyAlignment="1" applyProtection="1">
      <alignment horizontal="center" vertical="center"/>
    </xf>
    <xf numFmtId="0" fontId="34" fillId="0" borderId="43" xfId="0" applyNumberFormat="1" applyFont="1" applyFill="1" applyBorder="1" applyAlignment="1" applyProtection="1">
      <alignment horizontal="center" vertical="center"/>
    </xf>
    <xf numFmtId="0" fontId="34" fillId="0" borderId="9" xfId="0" applyNumberFormat="1" applyFont="1" applyFill="1" applyBorder="1" applyAlignment="1" applyProtection="1">
      <alignment horizontal="center" vertical="center"/>
    </xf>
    <xf numFmtId="49" fontId="34" fillId="0" borderId="42" xfId="0" applyNumberFormat="1" applyFont="1" applyFill="1" applyBorder="1" applyAlignment="1" applyProtection="1">
      <alignment horizontal="center" vertical="center"/>
    </xf>
    <xf numFmtId="49" fontId="34" fillId="0" borderId="102" xfId="0" applyNumberFormat="1" applyFont="1" applyFill="1" applyBorder="1" applyAlignment="1" applyProtection="1">
      <alignment horizontal="center" vertical="center"/>
    </xf>
    <xf numFmtId="49" fontId="34" fillId="0" borderId="26" xfId="0" applyNumberFormat="1" applyFont="1" applyFill="1" applyBorder="1" applyAlignment="1" applyProtection="1">
      <alignment horizontal="center" vertical="center"/>
    </xf>
    <xf numFmtId="49" fontId="34" fillId="0" borderId="29" xfId="0" applyNumberFormat="1" applyFont="1" applyFill="1" applyBorder="1" applyAlignment="1" applyProtection="1">
      <alignment horizontal="center" vertical="center"/>
    </xf>
    <xf numFmtId="49" fontId="34" fillId="0" borderId="97" xfId="0" applyNumberFormat="1" applyFont="1" applyFill="1" applyBorder="1" applyAlignment="1">
      <alignment horizontal="center" vertical="center" wrapText="1"/>
    </xf>
    <xf numFmtId="49" fontId="34" fillId="0" borderId="99" xfId="0" applyNumberFormat="1" applyFont="1" applyFill="1" applyBorder="1" applyAlignment="1">
      <alignment horizontal="center" vertical="center" wrapText="1"/>
    </xf>
    <xf numFmtId="0" fontId="34" fillId="0" borderId="102" xfId="0" applyNumberFormat="1" applyFont="1" applyFill="1" applyBorder="1" applyAlignment="1" applyProtection="1">
      <alignment horizontal="center" vertical="center"/>
    </xf>
    <xf numFmtId="165" fontId="35" fillId="0" borderId="42" xfId="0" applyNumberFormat="1" applyFont="1" applyFill="1" applyBorder="1" applyAlignment="1" applyProtection="1">
      <alignment horizontal="center" vertical="center"/>
    </xf>
    <xf numFmtId="165" fontId="35" fillId="0" borderId="43" xfId="0" applyNumberFormat="1" applyFont="1" applyFill="1" applyBorder="1" applyAlignment="1" applyProtection="1">
      <alignment horizontal="center" vertical="center"/>
    </xf>
    <xf numFmtId="165" fontId="35" fillId="0" borderId="102" xfId="0" applyNumberFormat="1" applyFont="1" applyFill="1" applyBorder="1" applyAlignment="1" applyProtection="1">
      <alignment horizontal="center" vertical="center"/>
    </xf>
    <xf numFmtId="166" fontId="35" fillId="0" borderId="42" xfId="0" applyNumberFormat="1" applyFont="1" applyFill="1" applyBorder="1" applyAlignment="1" applyProtection="1">
      <alignment horizontal="center" vertical="center"/>
    </xf>
    <xf numFmtId="166" fontId="35" fillId="0" borderId="43" xfId="0" applyNumberFormat="1" applyFont="1" applyFill="1" applyBorder="1" applyAlignment="1" applyProtection="1">
      <alignment horizontal="center" vertical="center"/>
    </xf>
    <xf numFmtId="166" fontId="35" fillId="0" borderId="102" xfId="0" applyNumberFormat="1" applyFont="1" applyFill="1" applyBorder="1" applyAlignment="1" applyProtection="1">
      <alignment horizontal="center" vertical="center"/>
    </xf>
    <xf numFmtId="167" fontId="35" fillId="0" borderId="29" xfId="0" applyNumberFormat="1" applyFont="1" applyFill="1" applyBorder="1" applyAlignment="1" applyProtection="1">
      <alignment horizontal="center" vertical="center"/>
    </xf>
    <xf numFmtId="167" fontId="35" fillId="0" borderId="84" xfId="0" applyNumberFormat="1" applyFont="1" applyFill="1" applyBorder="1" applyAlignment="1" applyProtection="1">
      <alignment horizontal="center" vertical="center"/>
    </xf>
    <xf numFmtId="167" fontId="35" fillId="0" borderId="116" xfId="0" applyNumberFormat="1" applyFont="1" applyFill="1" applyBorder="1" applyAlignment="1" applyProtection="1">
      <alignment horizontal="center" vertical="center"/>
    </xf>
    <xf numFmtId="0" fontId="35" fillId="0" borderId="42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102" xfId="0" applyFont="1" applyFill="1" applyBorder="1" applyAlignment="1">
      <alignment horizontal="center" vertical="center" wrapText="1"/>
    </xf>
    <xf numFmtId="165" fontId="35" fillId="0" borderId="10" xfId="0" applyNumberFormat="1" applyFont="1" applyFill="1" applyBorder="1" applyAlignment="1" applyProtection="1">
      <alignment horizontal="center" vertical="center" wrapText="1"/>
    </xf>
    <xf numFmtId="165" fontId="35" fillId="0" borderId="43" xfId="0" applyNumberFormat="1" applyFont="1" applyFill="1" applyBorder="1" applyAlignment="1" applyProtection="1">
      <alignment horizontal="center" vertical="center" wrapText="1"/>
    </xf>
    <xf numFmtId="1" fontId="35" fillId="0" borderId="97" xfId="0" applyNumberFormat="1" applyFont="1" applyFill="1" applyBorder="1" applyAlignment="1">
      <alignment horizontal="center" vertical="center" wrapText="1"/>
    </xf>
    <xf numFmtId="1" fontId="35" fillId="0" borderId="103" xfId="0" applyNumberFormat="1" applyFont="1" applyFill="1" applyBorder="1" applyAlignment="1">
      <alignment horizontal="center" vertical="center" wrapText="1"/>
    </xf>
    <xf numFmtId="1" fontId="35" fillId="0" borderId="6" xfId="0" applyNumberFormat="1" applyFont="1" applyFill="1" applyBorder="1" applyAlignment="1">
      <alignment horizontal="center" vertical="center" wrapText="1"/>
    </xf>
    <xf numFmtId="1" fontId="35" fillId="0" borderId="8" xfId="0" applyNumberFormat="1" applyFont="1" applyFill="1" applyBorder="1" applyAlignment="1">
      <alignment horizontal="center" vertical="center" wrapText="1"/>
    </xf>
    <xf numFmtId="49" fontId="34" fillId="0" borderId="26" xfId="0" applyNumberFormat="1" applyFont="1" applyFill="1" applyBorder="1" applyAlignment="1">
      <alignment horizontal="center" vertical="center" wrapText="1"/>
    </xf>
    <xf numFmtId="49" fontId="34" fillId="0" borderId="29" xfId="0" applyNumberFormat="1" applyFont="1" applyFill="1" applyBorder="1" applyAlignment="1">
      <alignment horizontal="center" vertical="center" wrapText="1"/>
    </xf>
    <xf numFmtId="0" fontId="45" fillId="0" borderId="83" xfId="0" applyFont="1" applyFill="1" applyBorder="1" applyAlignment="1">
      <alignment horizontal="center" vertical="center" wrapText="1"/>
    </xf>
    <xf numFmtId="0" fontId="45" fillId="0" borderId="84" xfId="0" applyFont="1" applyFill="1" applyBorder="1" applyAlignment="1">
      <alignment horizontal="center" vertical="center" wrapText="1"/>
    </xf>
    <xf numFmtId="0" fontId="52" fillId="0" borderId="42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 wrapText="1"/>
    </xf>
    <xf numFmtId="166" fontId="52" fillId="0" borderId="93" xfId="0" applyNumberFormat="1" applyFont="1" applyFill="1" applyBorder="1" applyAlignment="1" applyProtection="1">
      <alignment horizontal="center" vertical="center"/>
    </xf>
    <xf numFmtId="166" fontId="52" fillId="0" borderId="118" xfId="0" applyNumberFormat="1" applyFont="1" applyFill="1" applyBorder="1" applyAlignment="1" applyProtection="1">
      <alignment horizontal="center" vertical="center"/>
    </xf>
    <xf numFmtId="166" fontId="52" fillId="0" borderId="119" xfId="0" applyNumberFormat="1" applyFont="1" applyFill="1" applyBorder="1" applyAlignment="1" applyProtection="1">
      <alignment horizontal="center" vertical="center"/>
    </xf>
    <xf numFmtId="0" fontId="35" fillId="0" borderId="83" xfId="0" applyFont="1" applyFill="1" applyBorder="1" applyAlignment="1">
      <alignment horizontal="center" vertical="center" wrapText="1"/>
    </xf>
    <xf numFmtId="0" fontId="35" fillId="0" borderId="116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102" xfId="0" applyFont="1" applyFill="1" applyBorder="1" applyAlignment="1">
      <alignment horizontal="center" vertical="center" wrapText="1"/>
    </xf>
    <xf numFmtId="49" fontId="35" fillId="0" borderId="42" xfId="0" applyNumberFormat="1" applyFont="1" applyFill="1" applyBorder="1" applyAlignment="1">
      <alignment horizontal="center" vertical="center" wrapText="1"/>
    </xf>
    <xf numFmtId="49" fontId="35" fillId="0" borderId="43" xfId="0" applyNumberFormat="1" applyFont="1" applyFill="1" applyBorder="1" applyAlignment="1">
      <alignment horizontal="center" vertical="center" wrapText="1"/>
    </xf>
    <xf numFmtId="49" fontId="35" fillId="0" borderId="102" xfId="0" applyNumberFormat="1" applyFont="1" applyFill="1" applyBorder="1" applyAlignment="1">
      <alignment horizontal="center" vertical="center" wrapText="1"/>
    </xf>
    <xf numFmtId="0" fontId="52" fillId="0" borderId="42" xfId="0" applyFont="1" applyFill="1" applyBorder="1" applyAlignment="1">
      <alignment horizontal="left" vertical="center" wrapText="1"/>
    </xf>
    <xf numFmtId="0" fontId="52" fillId="0" borderId="43" xfId="0" applyFont="1" applyFill="1" applyBorder="1" applyAlignment="1">
      <alignment horizontal="left" vertical="center" wrapText="1"/>
    </xf>
    <xf numFmtId="0" fontId="52" fillId="0" borderId="102" xfId="0" applyFont="1" applyFill="1" applyBorder="1" applyAlignment="1">
      <alignment horizontal="left" vertical="center" wrapText="1"/>
    </xf>
    <xf numFmtId="165" fontId="34" fillId="0" borderId="42" xfId="0" applyNumberFormat="1" applyFont="1" applyFill="1" applyBorder="1" applyAlignment="1" applyProtection="1">
      <alignment horizontal="center" vertical="center"/>
    </xf>
    <xf numFmtId="165" fontId="34" fillId="0" borderId="43" xfId="0" applyNumberFormat="1" applyFont="1" applyFill="1" applyBorder="1" applyAlignment="1" applyProtection="1">
      <alignment horizontal="center" vertical="center"/>
    </xf>
    <xf numFmtId="165" fontId="34" fillId="0" borderId="102" xfId="0" applyNumberFormat="1" applyFont="1" applyFill="1" applyBorder="1" applyAlignment="1" applyProtection="1">
      <alignment horizontal="center" vertical="center"/>
    </xf>
    <xf numFmtId="165" fontId="35" fillId="0" borderId="38" xfId="0" applyNumberFormat="1" applyFont="1" applyFill="1" applyBorder="1" applyAlignment="1" applyProtection="1">
      <alignment horizontal="center" vertical="center" textRotation="90" wrapText="1"/>
    </xf>
    <xf numFmtId="165" fontId="35" fillId="0" borderId="63" xfId="0" applyNumberFormat="1" applyFont="1" applyFill="1" applyBorder="1" applyAlignment="1" applyProtection="1">
      <alignment horizontal="center" vertical="center" textRotation="90" wrapText="1"/>
    </xf>
    <xf numFmtId="165" fontId="35" fillId="0" borderId="36" xfId="0" applyNumberFormat="1" applyFont="1" applyFill="1" applyBorder="1" applyAlignment="1" applyProtection="1">
      <alignment horizontal="center" vertical="center" textRotation="90" wrapText="1"/>
    </xf>
    <xf numFmtId="165" fontId="35" fillId="0" borderId="120" xfId="0" applyNumberFormat="1" applyFont="1" applyFill="1" applyBorder="1" applyAlignment="1" applyProtection="1">
      <alignment horizontal="center" vertical="center" wrapText="1"/>
    </xf>
    <xf numFmtId="165" fontId="35" fillId="0" borderId="121" xfId="0" applyNumberFormat="1" applyFont="1" applyFill="1" applyBorder="1" applyAlignment="1" applyProtection="1">
      <alignment horizontal="center" vertical="center" wrapText="1"/>
    </xf>
    <xf numFmtId="165" fontId="35" fillId="0" borderId="0" xfId="0" applyNumberFormat="1" applyFont="1" applyFill="1" applyBorder="1" applyAlignment="1" applyProtection="1">
      <alignment horizontal="center" vertical="center" textRotation="90" wrapText="1"/>
    </xf>
    <xf numFmtId="165" fontId="35" fillId="0" borderId="122" xfId="0" applyNumberFormat="1" applyFont="1" applyFill="1" applyBorder="1" applyAlignment="1" applyProtection="1">
      <alignment horizontal="center" vertical="center" textRotation="90" wrapText="1"/>
    </xf>
    <xf numFmtId="165" fontId="35" fillId="0" borderId="27" xfId="0" applyNumberFormat="1" applyFont="1" applyFill="1" applyBorder="1" applyAlignment="1" applyProtection="1">
      <alignment horizontal="center" vertical="center" textRotation="90" wrapText="1"/>
    </xf>
    <xf numFmtId="165" fontId="35" fillId="0" borderId="31" xfId="0" applyNumberFormat="1" applyFont="1" applyFill="1" applyBorder="1" applyAlignment="1" applyProtection="1">
      <alignment horizontal="center" vertical="center" wrapText="1"/>
    </xf>
    <xf numFmtId="165" fontId="35" fillId="0" borderId="5" xfId="0" applyNumberFormat="1" applyFont="1" applyFill="1" applyBorder="1" applyAlignment="1" applyProtection="1">
      <alignment horizontal="center" vertical="center"/>
    </xf>
    <xf numFmtId="165" fontId="35" fillId="0" borderId="31" xfId="0" applyNumberFormat="1" applyFont="1" applyFill="1" applyBorder="1" applyAlignment="1" applyProtection="1">
      <alignment horizontal="center" vertical="center"/>
    </xf>
    <xf numFmtId="165" fontId="35" fillId="0" borderId="111" xfId="0" applyNumberFormat="1" applyFont="1" applyFill="1" applyBorder="1" applyAlignment="1" applyProtection="1">
      <alignment horizontal="center" vertical="center"/>
    </xf>
    <xf numFmtId="165" fontId="35" fillId="0" borderId="108" xfId="0" applyNumberFormat="1" applyFont="1" applyFill="1" applyBorder="1" applyAlignment="1" applyProtection="1">
      <alignment horizontal="center" vertical="center"/>
    </xf>
    <xf numFmtId="165" fontId="35" fillId="0" borderId="112" xfId="0" applyNumberFormat="1" applyFont="1" applyFill="1" applyBorder="1" applyAlignment="1" applyProtection="1">
      <alignment horizontal="center" vertical="center"/>
    </xf>
    <xf numFmtId="165" fontId="35" fillId="0" borderId="32" xfId="0" applyNumberFormat="1" applyFont="1" applyFill="1" applyBorder="1" applyAlignment="1" applyProtection="1">
      <alignment horizontal="center" vertical="center"/>
    </xf>
    <xf numFmtId="165" fontId="35" fillId="0" borderId="30" xfId="0" applyNumberFormat="1" applyFont="1" applyFill="1" applyBorder="1" applyAlignment="1" applyProtection="1">
      <alignment horizontal="center" vertical="center"/>
    </xf>
    <xf numFmtId="165" fontId="35" fillId="0" borderId="95" xfId="0" applyNumberFormat="1" applyFont="1" applyFill="1" applyBorder="1" applyAlignment="1" applyProtection="1">
      <alignment horizontal="center" vertical="center"/>
    </xf>
    <xf numFmtId="165" fontId="35" fillId="0" borderId="64" xfId="0" applyNumberFormat="1" applyFont="1" applyFill="1" applyBorder="1" applyAlignment="1" applyProtection="1">
      <alignment horizontal="center" vertical="center" textRotation="90" wrapText="1"/>
    </xf>
    <xf numFmtId="165" fontId="35" fillId="0" borderId="39" xfId="0" applyNumberFormat="1" applyFont="1" applyFill="1" applyBorder="1" applyAlignment="1" applyProtection="1">
      <alignment horizontal="center" vertical="center" textRotation="90" wrapText="1"/>
    </xf>
    <xf numFmtId="165" fontId="35" fillId="0" borderId="25" xfId="0" applyNumberFormat="1" applyFont="1" applyFill="1" applyBorder="1" applyAlignment="1" applyProtection="1">
      <alignment horizontal="center" vertical="center" textRotation="90" wrapText="1"/>
    </xf>
    <xf numFmtId="165" fontId="35" fillId="0" borderId="31" xfId="0" applyNumberFormat="1" applyFont="1" applyFill="1" applyBorder="1" applyAlignment="1" applyProtection="1">
      <alignment horizontal="center" vertical="center" textRotation="90" wrapText="1"/>
    </xf>
    <xf numFmtId="165" fontId="35" fillId="0" borderId="2" xfId="0" applyNumberFormat="1" applyFont="1" applyFill="1" applyBorder="1" applyAlignment="1" applyProtection="1">
      <alignment horizontal="center" vertical="center" textRotation="90" wrapText="1"/>
    </xf>
    <xf numFmtId="165" fontId="35" fillId="0" borderId="24" xfId="0" applyNumberFormat="1" applyFont="1" applyFill="1" applyBorder="1" applyAlignment="1" applyProtection="1">
      <alignment horizontal="center" vertical="center" textRotation="90" wrapText="1"/>
    </xf>
    <xf numFmtId="165" fontId="1" fillId="0" borderId="38" xfId="0" applyNumberFormat="1" applyFont="1" applyFill="1" applyBorder="1" applyAlignment="1" applyProtection="1">
      <alignment horizontal="center" vertical="center" textRotation="90" wrapText="1"/>
    </xf>
    <xf numFmtId="165" fontId="1" fillId="0" borderId="24" xfId="0" applyNumberFormat="1" applyFont="1" applyFill="1" applyBorder="1" applyAlignment="1" applyProtection="1">
      <alignment horizontal="center" vertical="center" textRotation="90" wrapText="1"/>
    </xf>
    <xf numFmtId="165" fontId="34" fillId="0" borderId="118" xfId="0" applyNumberFormat="1" applyFont="1" applyFill="1" applyBorder="1" applyAlignment="1" applyProtection="1">
      <alignment horizontal="center" vertical="center"/>
    </xf>
    <xf numFmtId="0" fontId="35" fillId="0" borderId="89" xfId="0" applyNumberFormat="1" applyFont="1" applyFill="1" applyBorder="1" applyAlignment="1" applyProtection="1">
      <alignment horizontal="center" vertical="center" textRotation="90"/>
    </xf>
    <xf numFmtId="0" fontId="35" fillId="0" borderId="62" xfId="0" applyNumberFormat="1" applyFont="1" applyFill="1" applyBorder="1" applyAlignment="1" applyProtection="1">
      <alignment horizontal="center" vertical="center" textRotation="90"/>
    </xf>
    <xf numFmtId="0" fontId="35" fillId="0" borderId="35" xfId="0" applyNumberFormat="1" applyFont="1" applyFill="1" applyBorder="1" applyAlignment="1" applyProtection="1">
      <alignment horizontal="center" vertical="center" textRotation="90"/>
    </xf>
    <xf numFmtId="165" fontId="35" fillId="0" borderId="123" xfId="0" applyNumberFormat="1" applyFont="1" applyFill="1" applyBorder="1" applyAlignment="1" applyProtection="1">
      <alignment horizontal="center" vertical="center"/>
    </xf>
    <xf numFmtId="165" fontId="35" fillId="0" borderId="53" xfId="0" applyNumberFormat="1" applyFont="1" applyFill="1" applyBorder="1" applyAlignment="1" applyProtection="1">
      <alignment horizontal="center" vertical="center"/>
    </xf>
    <xf numFmtId="165" fontId="35" fillId="0" borderId="36" xfId="0" applyNumberFormat="1" applyFont="1" applyFill="1" applyBorder="1" applyAlignment="1" applyProtection="1">
      <alignment horizontal="center" vertical="center"/>
    </xf>
    <xf numFmtId="165" fontId="35" fillId="0" borderId="91" xfId="0" applyNumberFormat="1" applyFont="1" applyFill="1" applyBorder="1" applyAlignment="1" applyProtection="1">
      <alignment horizontal="center" vertical="top" wrapText="1"/>
    </xf>
    <xf numFmtId="165" fontId="35" fillId="0" borderId="118" xfId="0" applyNumberFormat="1" applyFont="1" applyFill="1" applyBorder="1" applyAlignment="1" applyProtection="1">
      <alignment horizontal="center" vertical="top" wrapText="1"/>
    </xf>
    <xf numFmtId="165" fontId="35" fillId="0" borderId="124" xfId="0" applyNumberFormat="1" applyFont="1" applyFill="1" applyBorder="1" applyAlignment="1" applyProtection="1">
      <alignment horizontal="center" vertical="top" wrapText="1"/>
    </xf>
    <xf numFmtId="165" fontId="35" fillId="0" borderId="125" xfId="0" applyNumberFormat="1" applyFont="1" applyFill="1" applyBorder="1" applyAlignment="1" applyProtection="1">
      <alignment horizontal="center" vertical="top" wrapText="1"/>
    </xf>
    <xf numFmtId="165" fontId="35" fillId="0" borderId="46" xfId="0" applyNumberFormat="1" applyFont="1" applyFill="1" applyBorder="1" applyAlignment="1" applyProtection="1">
      <alignment horizontal="center" vertical="top" wrapText="1"/>
    </xf>
    <xf numFmtId="165" fontId="35" fillId="0" borderId="126" xfId="0" applyNumberFormat="1" applyFont="1" applyFill="1" applyBorder="1" applyAlignment="1" applyProtection="1">
      <alignment horizontal="center" vertical="top" wrapText="1"/>
    </xf>
    <xf numFmtId="0" fontId="35" fillId="0" borderId="123" xfId="0" applyNumberFormat="1" applyFont="1" applyFill="1" applyBorder="1" applyAlignment="1" applyProtection="1">
      <alignment horizontal="center" vertical="center" textRotation="90" wrapText="1"/>
    </xf>
    <xf numFmtId="0" fontId="35" fillId="0" borderId="53" xfId="0" applyNumberFormat="1" applyFont="1" applyFill="1" applyBorder="1" applyAlignment="1" applyProtection="1">
      <alignment horizontal="center" vertical="center" textRotation="90" wrapText="1"/>
    </xf>
    <xf numFmtId="0" fontId="35" fillId="0" borderId="55" xfId="0" applyNumberFormat="1" applyFont="1" applyFill="1" applyBorder="1" applyAlignment="1" applyProtection="1">
      <alignment horizontal="center" vertical="center" textRotation="90" wrapText="1"/>
    </xf>
    <xf numFmtId="0" fontId="35" fillId="0" borderId="127" xfId="0" applyNumberFormat="1" applyFont="1" applyFill="1" applyBorder="1" applyAlignment="1" applyProtection="1">
      <alignment horizontal="center" vertical="center" textRotation="90" wrapText="1"/>
    </xf>
    <xf numFmtId="165" fontId="35" fillId="0" borderId="128" xfId="0" applyNumberFormat="1" applyFont="1" applyFill="1" applyBorder="1" applyAlignment="1" applyProtection="1">
      <alignment horizontal="center" vertical="center" wrapText="1"/>
    </xf>
    <xf numFmtId="165" fontId="35" fillId="0" borderId="93" xfId="0" applyNumberFormat="1" applyFont="1" applyFill="1" applyBorder="1" applyAlignment="1" applyProtection="1">
      <alignment horizontal="center" vertical="center" wrapText="1"/>
    </xf>
    <xf numFmtId="165" fontId="35" fillId="0" borderId="118" xfId="0" applyNumberFormat="1" applyFont="1" applyFill="1" applyBorder="1" applyAlignment="1" applyProtection="1">
      <alignment horizontal="center" vertical="center" wrapText="1"/>
    </xf>
    <xf numFmtId="165" fontId="35" fillId="0" borderId="119" xfId="0" applyNumberFormat="1" applyFont="1" applyFill="1" applyBorder="1" applyAlignment="1" applyProtection="1">
      <alignment horizontal="center" vertical="center" wrapText="1"/>
    </xf>
    <xf numFmtId="165" fontId="35" fillId="0" borderId="76" xfId="0" applyNumberFormat="1" applyFont="1" applyFill="1" applyBorder="1" applyAlignment="1" applyProtection="1">
      <alignment horizontal="center" vertical="center" wrapText="1"/>
    </xf>
    <xf numFmtId="165" fontId="35" fillId="0" borderId="46" xfId="0" applyNumberFormat="1" applyFont="1" applyFill="1" applyBorder="1" applyAlignment="1" applyProtection="1">
      <alignment horizontal="center" vertical="center" wrapText="1"/>
    </xf>
    <xf numFmtId="165" fontId="35" fillId="0" borderId="117" xfId="0" applyNumberFormat="1" applyFont="1" applyFill="1" applyBorder="1" applyAlignment="1" applyProtection="1">
      <alignment horizontal="center" vertical="center" wrapText="1"/>
    </xf>
    <xf numFmtId="165" fontId="1" fillId="0" borderId="63" xfId="0" applyNumberFormat="1" applyFont="1" applyFill="1" applyBorder="1" applyAlignment="1" applyProtection="1">
      <alignment horizontal="center" vertical="center" textRotation="90" wrapText="1"/>
    </xf>
    <xf numFmtId="165" fontId="1" fillId="0" borderId="36" xfId="0" applyNumberFormat="1" applyFont="1" applyFill="1" applyBorder="1" applyAlignment="1" applyProtection="1">
      <alignment horizontal="center" vertical="center" textRotation="90" wrapText="1"/>
    </xf>
    <xf numFmtId="165" fontId="35" fillId="0" borderId="63" xfId="0" applyNumberFormat="1" applyFont="1" applyFill="1" applyBorder="1" applyAlignment="1" applyProtection="1">
      <alignment horizontal="center" vertical="center"/>
    </xf>
    <xf numFmtId="165" fontId="35" fillId="0" borderId="61" xfId="0" applyNumberFormat="1" applyFont="1" applyFill="1" applyBorder="1" applyAlignment="1" applyProtection="1">
      <alignment horizontal="center" vertical="center" textRotation="90" wrapText="1"/>
    </xf>
    <xf numFmtId="165" fontId="35" fillId="0" borderId="51" xfId="0" applyNumberFormat="1" applyFont="1" applyFill="1" applyBorder="1" applyAlignment="1" applyProtection="1">
      <alignment horizontal="center" vertical="center" textRotation="90" wrapText="1"/>
    </xf>
    <xf numFmtId="165" fontId="35" fillId="0" borderId="37" xfId="0" applyNumberFormat="1" applyFont="1" applyFill="1" applyBorder="1" applyAlignment="1" applyProtection="1">
      <alignment horizontal="center" vertical="center" textRotation="90" wrapText="1"/>
    </xf>
    <xf numFmtId="0" fontId="34" fillId="0" borderId="107" xfId="0" applyNumberFormat="1" applyFont="1" applyFill="1" applyBorder="1" applyAlignment="1" applyProtection="1">
      <alignment horizontal="right" vertical="center"/>
    </xf>
  </cellXfs>
  <cellStyles count="8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3 3" xfId="5"/>
    <cellStyle name="Обычный_Plan Уч(бакал.) д_о 2013_14а" xfId="6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370114</xdr:colOff>
      <xdr:row>145</xdr:row>
      <xdr:rowOff>130628</xdr:rowOff>
    </xdr:from>
    <xdr:to>
      <xdr:col>6</xdr:col>
      <xdr:colOff>587582</xdr:colOff>
      <xdr:row>147</xdr:row>
      <xdr:rowOff>109352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074" y="28019828"/>
          <a:ext cx="1109008" cy="4054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130629</xdr:colOff>
      <xdr:row>149</xdr:row>
      <xdr:rowOff>163286</xdr:rowOff>
    </xdr:from>
    <xdr:to>
      <xdr:col>6</xdr:col>
      <xdr:colOff>413657</xdr:colOff>
      <xdr:row>151</xdr:row>
      <xdr:rowOff>181428</xdr:rowOff>
    </xdr:to>
    <xdr:pic>
      <xdr:nvPicPr>
        <xdr:cNvPr id="3" name="Рисунок 2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A39F96"/>
            </a:clrFrom>
            <a:clrTo>
              <a:srgbClr val="A39F96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60" t="39145" r="34452" b="30371"/>
        <a:stretch/>
      </xdr:blipFill>
      <xdr:spPr bwMode="auto">
        <a:xfrm>
          <a:off x="5213169" y="28974506"/>
          <a:ext cx="724988" cy="4245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12700</xdr:colOff>
      <xdr:row>147</xdr:row>
      <xdr:rowOff>57384</xdr:rowOff>
    </xdr:from>
    <xdr:to>
      <xdr:col>7</xdr:col>
      <xdr:colOff>165099</xdr:colOff>
      <xdr:row>149</xdr:row>
      <xdr:rowOff>129427</xdr:rowOff>
    </xdr:to>
    <xdr:pic>
      <xdr:nvPicPr>
        <xdr:cNvPr id="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5600" y="33458384"/>
          <a:ext cx="850899" cy="478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opLeftCell="A10" zoomScale="60" zoomScaleNormal="60" zoomScaleSheetLayoutView="70" workbookViewId="0">
      <selection activeCell="C36" sqref="C36:F36"/>
    </sheetView>
  </sheetViews>
  <sheetFormatPr defaultColWidth="3.28515625" defaultRowHeight="15.75" x14ac:dyDescent="0.25"/>
  <cols>
    <col min="1" max="1" width="6.5703125" style="1" customWidth="1"/>
    <col min="2" max="35" width="4.7109375" style="1" customWidth="1"/>
    <col min="36" max="36" width="5.7109375" style="1" customWidth="1"/>
    <col min="37" max="53" width="4.7109375" style="1" customWidth="1"/>
    <col min="54" max="16384" width="3.28515625" style="1"/>
  </cols>
  <sheetData>
    <row r="1" spans="1:53" ht="25.5" customHeight="1" x14ac:dyDescent="0.25"/>
    <row r="2" spans="1:53" ht="30" x14ac:dyDescent="0.4">
      <c r="A2" s="792"/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3" t="s">
        <v>34</v>
      </c>
      <c r="Q2" s="793"/>
      <c r="R2" s="793"/>
      <c r="S2" s="793"/>
      <c r="T2" s="793"/>
      <c r="U2" s="793"/>
      <c r="V2" s="793"/>
      <c r="W2" s="793"/>
      <c r="X2" s="793"/>
      <c r="Y2" s="793"/>
      <c r="Z2" s="793"/>
      <c r="AA2" s="793"/>
      <c r="AB2" s="793"/>
      <c r="AC2" s="793"/>
      <c r="AD2" s="793"/>
      <c r="AE2" s="793"/>
      <c r="AF2" s="793"/>
      <c r="AG2" s="793"/>
      <c r="AH2" s="793"/>
      <c r="AI2" s="793"/>
      <c r="AJ2" s="793"/>
      <c r="AK2" s="793"/>
      <c r="AL2" s="793"/>
      <c r="AM2" s="793"/>
      <c r="AN2" s="793"/>
      <c r="AO2" s="794"/>
      <c r="AP2" s="794"/>
      <c r="AQ2" s="794"/>
      <c r="AR2" s="794"/>
      <c r="AS2" s="794"/>
      <c r="AT2" s="794"/>
      <c r="AU2" s="794"/>
      <c r="AV2" s="794"/>
      <c r="AW2" s="794"/>
      <c r="AX2" s="794"/>
      <c r="AY2" s="794"/>
      <c r="AZ2" s="794"/>
      <c r="BA2" s="794"/>
    </row>
    <row r="3" spans="1:53" ht="30" customHeight="1" x14ac:dyDescent="0.4">
      <c r="A3" s="787" t="s">
        <v>57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794"/>
      <c r="AP3" s="794"/>
      <c r="AQ3" s="794"/>
      <c r="AR3" s="794"/>
      <c r="AS3" s="794"/>
      <c r="AT3" s="794"/>
      <c r="AU3" s="794"/>
      <c r="AV3" s="794"/>
      <c r="AW3" s="794"/>
      <c r="AX3" s="794"/>
      <c r="AY3" s="794"/>
      <c r="AZ3" s="794"/>
      <c r="BA3" s="794"/>
    </row>
    <row r="4" spans="1:53" ht="27" customHeight="1" x14ac:dyDescent="0.45">
      <c r="A4" s="787" t="s">
        <v>58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95" t="s">
        <v>1</v>
      </c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</row>
    <row r="5" spans="1:53" ht="26.25" customHeight="1" x14ac:dyDescent="0.4">
      <c r="A5" s="784" t="s">
        <v>112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785" t="s">
        <v>203</v>
      </c>
      <c r="AO5" s="785"/>
      <c r="AP5" s="785"/>
      <c r="AQ5" s="785"/>
      <c r="AR5" s="785"/>
      <c r="AS5" s="785"/>
      <c r="AT5" s="785"/>
      <c r="AU5" s="785"/>
      <c r="AV5" s="785"/>
      <c r="AW5" s="785"/>
      <c r="AX5" s="785"/>
      <c r="AY5" s="785"/>
      <c r="AZ5" s="785"/>
      <c r="BA5" s="785"/>
    </row>
    <row r="6" spans="1:53" s="2" customFormat="1" ht="23.25" customHeight="1" x14ac:dyDescent="0.4">
      <c r="A6" s="786" t="s">
        <v>215</v>
      </c>
      <c r="B6" s="786"/>
      <c r="C6" s="786"/>
      <c r="D6" s="786"/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785"/>
      <c r="AO6" s="785"/>
      <c r="AP6" s="785"/>
      <c r="AQ6" s="785"/>
      <c r="AR6" s="785"/>
      <c r="AS6" s="785"/>
      <c r="AT6" s="785"/>
      <c r="AU6" s="785"/>
      <c r="AV6" s="785"/>
      <c r="AW6" s="785"/>
      <c r="AX6" s="785"/>
      <c r="AY6" s="785"/>
      <c r="AZ6" s="785"/>
      <c r="BA6" s="785"/>
    </row>
    <row r="7" spans="1:53" s="2" customFormat="1" ht="22.5" customHeight="1" x14ac:dyDescent="0.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785"/>
      <c r="AO7" s="785"/>
      <c r="AP7" s="785"/>
      <c r="AQ7" s="785"/>
      <c r="AR7" s="785"/>
      <c r="AS7" s="785"/>
      <c r="AT7" s="785"/>
      <c r="AU7" s="785"/>
      <c r="AV7" s="785"/>
      <c r="AW7" s="785"/>
      <c r="AX7" s="785"/>
      <c r="AY7" s="785"/>
      <c r="AZ7" s="785"/>
      <c r="BA7" s="785"/>
    </row>
    <row r="8" spans="1:53" s="2" customFormat="1" ht="27" customHeight="1" x14ac:dyDescent="0.4">
      <c r="A8" s="787" t="s">
        <v>0</v>
      </c>
      <c r="B8" s="787"/>
      <c r="C8" s="787"/>
      <c r="D8" s="787"/>
      <c r="E8" s="787"/>
      <c r="F8" s="787"/>
      <c r="G8" s="787"/>
      <c r="H8" s="787"/>
      <c r="I8" s="787"/>
      <c r="J8" s="787"/>
      <c r="K8" s="787"/>
      <c r="L8" s="787"/>
      <c r="M8" s="787"/>
      <c r="N8" s="787"/>
      <c r="O8" s="787"/>
      <c r="P8" s="788" t="s">
        <v>78</v>
      </c>
      <c r="Q8" s="789"/>
      <c r="R8" s="789"/>
      <c r="S8" s="789"/>
      <c r="T8" s="789"/>
      <c r="U8" s="789"/>
      <c r="V8" s="789"/>
      <c r="W8" s="789"/>
      <c r="X8" s="789"/>
      <c r="Y8" s="789"/>
      <c r="Z8" s="789"/>
      <c r="AA8" s="789"/>
      <c r="AB8" s="789"/>
      <c r="AC8" s="789"/>
      <c r="AD8" s="789"/>
      <c r="AE8" s="789"/>
      <c r="AF8" s="789"/>
      <c r="AG8" s="789"/>
      <c r="AH8" s="789"/>
      <c r="AI8" s="789"/>
      <c r="AJ8" s="789"/>
      <c r="AK8" s="789"/>
      <c r="AL8" s="789"/>
      <c r="AM8" s="789"/>
      <c r="AN8" s="790" t="s">
        <v>217</v>
      </c>
      <c r="AO8" s="791"/>
      <c r="AP8" s="791"/>
      <c r="AQ8" s="791"/>
      <c r="AR8" s="791"/>
      <c r="AS8" s="791"/>
      <c r="AT8" s="791"/>
      <c r="AU8" s="791"/>
      <c r="AV8" s="791"/>
      <c r="AW8" s="791"/>
      <c r="AX8" s="791"/>
      <c r="AY8" s="791"/>
      <c r="AZ8" s="791"/>
      <c r="BA8" s="791"/>
    </row>
    <row r="9" spans="1:53" s="2" customFormat="1" ht="27.75" customHeight="1" x14ac:dyDescent="0.4">
      <c r="A9" s="787" t="s">
        <v>216</v>
      </c>
      <c r="B9" s="787"/>
      <c r="C9" s="787"/>
      <c r="D9" s="787"/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5" t="s">
        <v>77</v>
      </c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</row>
    <row r="10" spans="1:53" s="2" customFormat="1" ht="27.75" customHeight="1" x14ac:dyDescent="0.35">
      <c r="P10" s="785" t="s">
        <v>210</v>
      </c>
      <c r="Q10" s="800"/>
      <c r="R10" s="800"/>
      <c r="S10" s="800"/>
      <c r="T10" s="800"/>
      <c r="U10" s="800"/>
      <c r="V10" s="800"/>
      <c r="W10" s="800"/>
      <c r="X10" s="800"/>
      <c r="Y10" s="800"/>
      <c r="Z10" s="800"/>
      <c r="AA10" s="800"/>
      <c r="AB10" s="800"/>
      <c r="AC10" s="800"/>
      <c r="AD10" s="800"/>
      <c r="AE10" s="800"/>
      <c r="AF10" s="800"/>
      <c r="AG10" s="800"/>
      <c r="AH10" s="800"/>
      <c r="AI10" s="800"/>
      <c r="AJ10" s="800"/>
      <c r="AK10" s="800"/>
      <c r="AL10" s="9"/>
      <c r="AM10" s="9"/>
      <c r="AN10" s="801" t="s">
        <v>59</v>
      </c>
      <c r="AO10" s="801"/>
      <c r="AP10" s="801"/>
      <c r="AQ10" s="801"/>
      <c r="AR10" s="801"/>
      <c r="AS10" s="801"/>
      <c r="AT10" s="801"/>
      <c r="AU10" s="801"/>
      <c r="AV10" s="801"/>
      <c r="AW10" s="801"/>
      <c r="AX10" s="801"/>
      <c r="AY10" s="801"/>
      <c r="AZ10" s="801"/>
      <c r="BA10" s="801"/>
    </row>
    <row r="11" spans="1:53" s="2" customFormat="1" ht="27.75" customHeight="1" x14ac:dyDescent="0.35">
      <c r="P11" s="785" t="s">
        <v>211</v>
      </c>
      <c r="Q11" s="800"/>
      <c r="R11" s="800"/>
      <c r="S11" s="800"/>
      <c r="T11" s="800"/>
      <c r="U11" s="800"/>
      <c r="V11" s="800"/>
      <c r="W11" s="800"/>
      <c r="X11" s="800"/>
      <c r="Y11" s="800"/>
      <c r="Z11" s="800"/>
      <c r="AA11" s="800"/>
      <c r="AB11" s="800"/>
      <c r="AC11" s="800"/>
      <c r="AD11" s="800"/>
      <c r="AE11" s="800"/>
      <c r="AF11" s="800"/>
      <c r="AG11" s="800"/>
      <c r="AH11" s="800"/>
      <c r="AI11" s="800"/>
      <c r="AJ11" s="800"/>
      <c r="AK11" s="803"/>
      <c r="AL11" s="9"/>
      <c r="AM11" s="9"/>
      <c r="AN11" s="802"/>
      <c r="AO11" s="802"/>
      <c r="AP11" s="802"/>
      <c r="AQ11" s="802"/>
      <c r="AR11" s="802"/>
      <c r="AS11" s="802"/>
      <c r="AT11" s="802"/>
      <c r="AU11" s="802"/>
      <c r="AV11" s="802"/>
      <c r="AW11" s="802"/>
      <c r="AX11" s="802"/>
      <c r="AY11" s="802"/>
      <c r="AZ11" s="802"/>
      <c r="BA11" s="802"/>
    </row>
    <row r="12" spans="1:53" s="2" customFormat="1" ht="26.25" customHeight="1" x14ac:dyDescent="0.35">
      <c r="P12" s="803"/>
      <c r="Q12" s="803"/>
      <c r="R12" s="803"/>
      <c r="S12" s="803"/>
      <c r="T12" s="803"/>
      <c r="U12" s="803"/>
      <c r="V12" s="803"/>
      <c r="W12" s="803"/>
      <c r="X12" s="803"/>
      <c r="Y12" s="803"/>
      <c r="Z12" s="803"/>
      <c r="AA12" s="803"/>
      <c r="AB12" s="803"/>
      <c r="AC12" s="803"/>
      <c r="AD12" s="803"/>
      <c r="AE12" s="803"/>
      <c r="AF12" s="803"/>
      <c r="AG12" s="803"/>
      <c r="AH12" s="803"/>
      <c r="AI12" s="803"/>
      <c r="AJ12" s="803"/>
      <c r="AK12" s="803"/>
      <c r="AL12" s="29"/>
      <c r="AM12" s="29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</row>
    <row r="13" spans="1:53" s="2" customFormat="1" ht="54.75" customHeight="1" x14ac:dyDescent="0.3">
      <c r="P13" s="804" t="s">
        <v>127</v>
      </c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4"/>
      <c r="AM13" s="804"/>
      <c r="AN13" s="804"/>
      <c r="AO13" s="805"/>
      <c r="AP13" s="805"/>
      <c r="AQ13" s="805"/>
      <c r="AR13" s="805"/>
      <c r="AS13" s="805"/>
      <c r="AT13" s="805"/>
      <c r="AU13" s="805"/>
      <c r="AV13" s="805"/>
      <c r="AW13" s="805"/>
      <c r="AX13" s="805"/>
      <c r="AY13" s="805"/>
      <c r="AZ13" s="805"/>
      <c r="BA13" s="805"/>
    </row>
    <row r="14" spans="1:53" s="2" customFormat="1" ht="10.5" customHeight="1" x14ac:dyDescent="0.4">
      <c r="P14" s="809"/>
      <c r="Q14" s="810"/>
      <c r="R14" s="810"/>
      <c r="S14" s="810"/>
      <c r="T14" s="810"/>
      <c r="U14" s="810"/>
      <c r="V14" s="810"/>
      <c r="W14" s="810"/>
      <c r="X14" s="810"/>
      <c r="Y14" s="810"/>
      <c r="Z14" s="810"/>
      <c r="AA14" s="810"/>
      <c r="AB14" s="810"/>
      <c r="AC14" s="810"/>
      <c r="AD14" s="810"/>
      <c r="AE14" s="810"/>
      <c r="AF14" s="810"/>
      <c r="AG14" s="810"/>
      <c r="AH14" s="810"/>
      <c r="AI14" s="810"/>
      <c r="AJ14" s="810"/>
      <c r="AK14" s="810"/>
      <c r="AL14" s="810"/>
      <c r="AM14" s="810"/>
      <c r="AN14" s="802"/>
      <c r="AO14" s="802"/>
      <c r="AP14" s="802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</row>
    <row r="15" spans="1:53" s="2" customFormat="1" ht="3" customHeight="1" x14ac:dyDescent="0.35">
      <c r="P15" s="811"/>
      <c r="Q15" s="811"/>
      <c r="R15" s="811"/>
      <c r="S15" s="811"/>
      <c r="T15" s="811"/>
      <c r="U15" s="811"/>
      <c r="V15" s="811"/>
      <c r="W15" s="811"/>
      <c r="X15" s="811"/>
      <c r="Y15" s="811"/>
      <c r="Z15" s="811"/>
      <c r="AA15" s="811"/>
      <c r="AB15" s="811"/>
      <c r="AC15" s="811"/>
      <c r="AD15" s="811"/>
      <c r="AE15" s="811"/>
      <c r="AF15" s="811"/>
      <c r="AG15" s="811"/>
      <c r="AH15" s="811"/>
      <c r="AI15" s="811"/>
      <c r="AJ15" s="811"/>
      <c r="AK15" s="811"/>
      <c r="AL15" s="811"/>
      <c r="AM15" s="811"/>
      <c r="AN15" s="811"/>
      <c r="AO15" s="811"/>
      <c r="AP15" s="811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spans="1:53" s="2" customFormat="1" ht="25.5" x14ac:dyDescent="0.35">
      <c r="P16" s="812" t="s">
        <v>143</v>
      </c>
      <c r="Q16" s="813"/>
      <c r="R16" s="813"/>
      <c r="S16" s="813"/>
      <c r="T16" s="813"/>
      <c r="U16" s="813"/>
      <c r="V16" s="813"/>
      <c r="W16" s="813"/>
      <c r="X16" s="813"/>
      <c r="Y16" s="813"/>
      <c r="Z16" s="813"/>
      <c r="AA16" s="813"/>
      <c r="AB16" s="813"/>
      <c r="AC16" s="813"/>
      <c r="AD16" s="813"/>
      <c r="AE16" s="813"/>
      <c r="AF16" s="813"/>
      <c r="AG16" s="813"/>
      <c r="AH16" s="813"/>
      <c r="AI16" s="813"/>
      <c r="AJ16" s="813"/>
      <c r="AK16" s="813"/>
      <c r="AL16" s="813"/>
      <c r="AM16" s="813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3" s="2" customFormat="1" ht="18.75" x14ac:dyDescent="0.3"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spans="1:53" s="2" customFormat="1" ht="22.5" x14ac:dyDescent="0.3">
      <c r="A18" s="814" t="s">
        <v>207</v>
      </c>
      <c r="B18" s="814"/>
      <c r="C18" s="814"/>
      <c r="D18" s="814"/>
      <c r="E18" s="814"/>
      <c r="F18" s="814"/>
      <c r="G18" s="814"/>
      <c r="H18" s="814"/>
      <c r="I18" s="814"/>
      <c r="J18" s="814"/>
      <c r="K18" s="814"/>
      <c r="L18" s="814"/>
      <c r="M18" s="814"/>
      <c r="N18" s="814"/>
      <c r="O18" s="814"/>
      <c r="P18" s="814"/>
      <c r="Q18" s="814"/>
      <c r="R18" s="814"/>
      <c r="S18" s="814"/>
      <c r="T18" s="814"/>
      <c r="U18" s="814"/>
      <c r="V18" s="814"/>
      <c r="W18" s="814"/>
      <c r="X18" s="814"/>
      <c r="Y18" s="814"/>
      <c r="Z18" s="814"/>
      <c r="AA18" s="814"/>
      <c r="AB18" s="814"/>
      <c r="AC18" s="814"/>
      <c r="AD18" s="814"/>
      <c r="AE18" s="814"/>
      <c r="AF18" s="814"/>
      <c r="AG18" s="814"/>
      <c r="AH18" s="814"/>
      <c r="AI18" s="814"/>
      <c r="AJ18" s="814"/>
      <c r="AK18" s="814"/>
      <c r="AL18" s="814"/>
      <c r="AM18" s="814"/>
      <c r="AN18" s="814"/>
      <c r="AO18" s="814"/>
      <c r="AP18" s="814"/>
      <c r="AQ18" s="814"/>
      <c r="AR18" s="814"/>
      <c r="AS18" s="814"/>
      <c r="AT18" s="814"/>
      <c r="AU18" s="814"/>
      <c r="AV18" s="814"/>
      <c r="AW18" s="814"/>
      <c r="AX18" s="814"/>
      <c r="AY18" s="814"/>
      <c r="AZ18" s="814"/>
      <c r="BA18" s="814"/>
    </row>
    <row r="19" spans="1:53" s="2" customFormat="1" ht="19.5" thickBot="1" x14ac:dyDescent="0.3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</row>
    <row r="20" spans="1:53" ht="18" customHeight="1" x14ac:dyDescent="0.25">
      <c r="A20" s="815" t="s">
        <v>2</v>
      </c>
      <c r="B20" s="817" t="s">
        <v>3</v>
      </c>
      <c r="C20" s="818"/>
      <c r="D20" s="818"/>
      <c r="E20" s="819"/>
      <c r="F20" s="817" t="s">
        <v>4</v>
      </c>
      <c r="G20" s="818"/>
      <c r="H20" s="818"/>
      <c r="I20" s="819"/>
      <c r="J20" s="796" t="s">
        <v>5</v>
      </c>
      <c r="K20" s="797"/>
      <c r="L20" s="797"/>
      <c r="M20" s="797"/>
      <c r="N20" s="796" t="s">
        <v>6</v>
      </c>
      <c r="O20" s="797"/>
      <c r="P20" s="797"/>
      <c r="Q20" s="797"/>
      <c r="R20" s="798"/>
      <c r="S20" s="796" t="s">
        <v>7</v>
      </c>
      <c r="T20" s="799"/>
      <c r="U20" s="799"/>
      <c r="V20" s="799"/>
      <c r="W20" s="798"/>
      <c r="X20" s="796" t="s">
        <v>8</v>
      </c>
      <c r="Y20" s="797"/>
      <c r="Z20" s="797"/>
      <c r="AA20" s="798"/>
      <c r="AB20" s="817" t="s">
        <v>9</v>
      </c>
      <c r="AC20" s="818"/>
      <c r="AD20" s="818"/>
      <c r="AE20" s="819"/>
      <c r="AF20" s="817" t="s">
        <v>10</v>
      </c>
      <c r="AG20" s="818"/>
      <c r="AH20" s="818"/>
      <c r="AI20" s="819"/>
      <c r="AJ20" s="796" t="s">
        <v>11</v>
      </c>
      <c r="AK20" s="799"/>
      <c r="AL20" s="799"/>
      <c r="AM20" s="799"/>
      <c r="AN20" s="798"/>
      <c r="AO20" s="796" t="s">
        <v>12</v>
      </c>
      <c r="AP20" s="797"/>
      <c r="AQ20" s="797"/>
      <c r="AR20" s="797"/>
      <c r="AS20" s="806" t="s">
        <v>13</v>
      </c>
      <c r="AT20" s="807"/>
      <c r="AU20" s="807"/>
      <c r="AV20" s="807"/>
      <c r="AW20" s="808"/>
      <c r="AX20" s="796" t="s">
        <v>14</v>
      </c>
      <c r="AY20" s="797"/>
      <c r="AZ20" s="797"/>
      <c r="BA20" s="798"/>
    </row>
    <row r="21" spans="1:53" s="3" customFormat="1" ht="20.25" customHeight="1" thickBot="1" x14ac:dyDescent="0.25">
      <c r="A21" s="816"/>
      <c r="B21" s="37">
        <v>1</v>
      </c>
      <c r="C21" s="38">
        <v>2</v>
      </c>
      <c r="D21" s="38">
        <v>3</v>
      </c>
      <c r="E21" s="39">
        <v>4</v>
      </c>
      <c r="F21" s="37">
        <v>5</v>
      </c>
      <c r="G21" s="38">
        <v>6</v>
      </c>
      <c r="H21" s="38">
        <v>7</v>
      </c>
      <c r="I21" s="39">
        <v>8</v>
      </c>
      <c r="J21" s="37">
        <v>9</v>
      </c>
      <c r="K21" s="38">
        <v>10</v>
      </c>
      <c r="L21" s="38">
        <v>11</v>
      </c>
      <c r="M21" s="40">
        <v>12</v>
      </c>
      <c r="N21" s="37">
        <v>13</v>
      </c>
      <c r="O21" s="38">
        <v>14</v>
      </c>
      <c r="P21" s="38">
        <v>15</v>
      </c>
      <c r="Q21" s="38">
        <v>16</v>
      </c>
      <c r="R21" s="39">
        <v>17</v>
      </c>
      <c r="S21" s="37">
        <v>18</v>
      </c>
      <c r="T21" s="38">
        <v>19</v>
      </c>
      <c r="U21" s="38">
        <v>20</v>
      </c>
      <c r="V21" s="38">
        <v>21</v>
      </c>
      <c r="W21" s="39">
        <v>22</v>
      </c>
      <c r="X21" s="37">
        <v>23</v>
      </c>
      <c r="Y21" s="38">
        <v>24</v>
      </c>
      <c r="Z21" s="38">
        <v>25</v>
      </c>
      <c r="AA21" s="39">
        <v>26</v>
      </c>
      <c r="AB21" s="37">
        <v>27</v>
      </c>
      <c r="AC21" s="38">
        <v>28</v>
      </c>
      <c r="AD21" s="38">
        <v>29</v>
      </c>
      <c r="AE21" s="39">
        <v>30</v>
      </c>
      <c r="AF21" s="37">
        <v>31</v>
      </c>
      <c r="AG21" s="38">
        <v>32</v>
      </c>
      <c r="AH21" s="38">
        <v>33</v>
      </c>
      <c r="AI21" s="39">
        <v>34</v>
      </c>
      <c r="AJ21" s="37">
        <v>35</v>
      </c>
      <c r="AK21" s="38">
        <v>36</v>
      </c>
      <c r="AL21" s="38">
        <v>37</v>
      </c>
      <c r="AM21" s="38">
        <v>38</v>
      </c>
      <c r="AN21" s="39">
        <v>39</v>
      </c>
      <c r="AO21" s="37">
        <v>40</v>
      </c>
      <c r="AP21" s="38">
        <v>41</v>
      </c>
      <c r="AQ21" s="38">
        <v>42</v>
      </c>
      <c r="AR21" s="40">
        <v>43</v>
      </c>
      <c r="AS21" s="37">
        <v>44</v>
      </c>
      <c r="AT21" s="38">
        <v>45</v>
      </c>
      <c r="AU21" s="38">
        <v>46</v>
      </c>
      <c r="AV21" s="38">
        <v>47</v>
      </c>
      <c r="AW21" s="39">
        <v>48</v>
      </c>
      <c r="AX21" s="37">
        <v>49</v>
      </c>
      <c r="AY21" s="38">
        <v>50</v>
      </c>
      <c r="AZ21" s="38">
        <v>51</v>
      </c>
      <c r="BA21" s="39">
        <v>52</v>
      </c>
    </row>
    <row r="22" spans="1:53" ht="20.100000000000001" customHeight="1" thickBot="1" x14ac:dyDescent="0.35">
      <c r="A22" s="41" t="s">
        <v>144</v>
      </c>
      <c r="B22" s="42" t="s">
        <v>145</v>
      </c>
      <c r="C22" s="43"/>
      <c r="D22" s="44"/>
      <c r="E22" s="45"/>
      <c r="F22" s="46"/>
      <c r="G22" s="44"/>
      <c r="H22" s="44"/>
      <c r="I22" s="44"/>
      <c r="J22" s="45"/>
      <c r="K22" s="47"/>
      <c r="L22" s="44"/>
      <c r="M22" s="48"/>
      <c r="N22" s="47"/>
      <c r="O22" s="46"/>
      <c r="P22" s="44"/>
      <c r="Q22" s="43" t="s">
        <v>15</v>
      </c>
      <c r="R22" s="42" t="s">
        <v>145</v>
      </c>
      <c r="S22" s="43" t="s">
        <v>146</v>
      </c>
      <c r="T22" s="43" t="s">
        <v>146</v>
      </c>
      <c r="U22" s="43"/>
      <c r="V22" s="43"/>
      <c r="W22" s="49"/>
      <c r="X22" s="42"/>
      <c r="Y22" s="43"/>
      <c r="Z22" s="43"/>
      <c r="AA22" s="50"/>
      <c r="AB22" s="51"/>
      <c r="AC22" s="43"/>
      <c r="AD22" s="43"/>
      <c r="AE22" s="50"/>
      <c r="AF22" s="42"/>
      <c r="AG22" s="43"/>
      <c r="AH22" s="43"/>
      <c r="AI22" s="49"/>
      <c r="AJ22" s="42"/>
      <c r="AK22" s="43"/>
      <c r="AL22" s="43"/>
      <c r="AM22" s="43"/>
      <c r="AN22" s="50"/>
      <c r="AO22" s="43"/>
      <c r="AP22" s="52"/>
      <c r="AQ22" s="52" t="s">
        <v>15</v>
      </c>
      <c r="AR22" s="53" t="s">
        <v>16</v>
      </c>
      <c r="AS22" s="54" t="s">
        <v>16</v>
      </c>
      <c r="AT22" s="52" t="s">
        <v>16</v>
      </c>
      <c r="AU22" s="52" t="s">
        <v>16</v>
      </c>
      <c r="AV22" s="52" t="s">
        <v>16</v>
      </c>
      <c r="AW22" s="55" t="s">
        <v>16</v>
      </c>
      <c r="AX22" s="52" t="s">
        <v>16</v>
      </c>
      <c r="AY22" s="52" t="s">
        <v>16</v>
      </c>
      <c r="AZ22" s="52" t="s">
        <v>16</v>
      </c>
      <c r="BA22" s="55" t="s">
        <v>16</v>
      </c>
    </row>
    <row r="23" spans="1:53" ht="19.5" customHeight="1" thickBot="1" x14ac:dyDescent="0.35">
      <c r="A23" s="56">
        <v>2</v>
      </c>
      <c r="B23" s="42" t="s">
        <v>145</v>
      </c>
      <c r="C23" s="43"/>
      <c r="D23" s="44"/>
      <c r="E23" s="45"/>
      <c r="F23" s="46"/>
      <c r="G23" s="44"/>
      <c r="H23" s="44"/>
      <c r="I23" s="44"/>
      <c r="J23" s="45"/>
      <c r="K23" s="57"/>
      <c r="L23" s="58"/>
      <c r="M23" s="59"/>
      <c r="N23" s="47"/>
      <c r="O23" s="60"/>
      <c r="P23" s="58"/>
      <c r="Q23" s="61" t="s">
        <v>15</v>
      </c>
      <c r="R23" s="42" t="s">
        <v>145</v>
      </c>
      <c r="S23" s="43" t="s">
        <v>146</v>
      </c>
      <c r="T23" s="43" t="s">
        <v>146</v>
      </c>
      <c r="U23" s="43"/>
      <c r="V23" s="43"/>
      <c r="W23" s="49"/>
      <c r="X23" s="42"/>
      <c r="Y23" s="43"/>
      <c r="Z23" s="43"/>
      <c r="AA23" s="50"/>
      <c r="AB23" s="61"/>
      <c r="AC23" s="52"/>
      <c r="AD23" s="52"/>
      <c r="AE23" s="55"/>
      <c r="AF23" s="42"/>
      <c r="AG23" s="43"/>
      <c r="AH23" s="43"/>
      <c r="AI23" s="49"/>
      <c r="AJ23" s="42"/>
      <c r="AK23" s="43"/>
      <c r="AL23" s="43"/>
      <c r="AM23" s="43"/>
      <c r="AN23" s="50"/>
      <c r="AO23" s="43"/>
      <c r="AP23" s="52"/>
      <c r="AQ23" s="52" t="s">
        <v>15</v>
      </c>
      <c r="AR23" s="53" t="s">
        <v>16</v>
      </c>
      <c r="AS23" s="42" t="s">
        <v>16</v>
      </c>
      <c r="AT23" s="61" t="s">
        <v>16</v>
      </c>
      <c r="AU23" s="52" t="s">
        <v>16</v>
      </c>
      <c r="AV23" s="52" t="s">
        <v>16</v>
      </c>
      <c r="AW23" s="55" t="s">
        <v>16</v>
      </c>
      <c r="AX23" s="61" t="s">
        <v>16</v>
      </c>
      <c r="AY23" s="52" t="s">
        <v>16</v>
      </c>
      <c r="AZ23" s="52" t="s">
        <v>16</v>
      </c>
      <c r="BA23" s="55" t="s">
        <v>16</v>
      </c>
    </row>
    <row r="24" spans="1:53" ht="19.5" customHeight="1" thickBot="1" x14ac:dyDescent="0.35">
      <c r="A24" s="62">
        <v>3</v>
      </c>
      <c r="B24" s="63" t="s">
        <v>145</v>
      </c>
      <c r="C24" s="64" t="s">
        <v>147</v>
      </c>
      <c r="D24" s="65"/>
      <c r="E24" s="66"/>
      <c r="F24" s="67"/>
      <c r="G24" s="65"/>
      <c r="H24" s="65"/>
      <c r="I24" s="65"/>
      <c r="J24" s="66"/>
      <c r="K24" s="68"/>
      <c r="L24" s="69"/>
      <c r="M24" s="70"/>
      <c r="N24" s="71"/>
      <c r="O24" s="72"/>
      <c r="P24" s="69"/>
      <c r="Q24" s="73" t="s">
        <v>15</v>
      </c>
      <c r="R24" s="74" t="s">
        <v>148</v>
      </c>
      <c r="S24" s="75" t="s">
        <v>145</v>
      </c>
      <c r="T24" s="76" t="s">
        <v>146</v>
      </c>
      <c r="U24" s="76"/>
      <c r="V24" s="76"/>
      <c r="W24" s="77"/>
      <c r="X24" s="75"/>
      <c r="Y24" s="76"/>
      <c r="Z24" s="76"/>
      <c r="AA24" s="78"/>
      <c r="AB24" s="79"/>
      <c r="AC24" s="76"/>
      <c r="AD24" s="76" t="s">
        <v>149</v>
      </c>
      <c r="AE24" s="74" t="s">
        <v>15</v>
      </c>
      <c r="AF24" s="80" t="s">
        <v>17</v>
      </c>
      <c r="AG24" s="81" t="s">
        <v>17</v>
      </c>
      <c r="AH24" s="81" t="s">
        <v>17</v>
      </c>
      <c r="AI24" s="82" t="s">
        <v>18</v>
      </c>
      <c r="AJ24" s="83" t="s">
        <v>18</v>
      </c>
      <c r="AK24" s="73" t="s">
        <v>18</v>
      </c>
      <c r="AL24" s="73" t="s">
        <v>18</v>
      </c>
      <c r="AM24" s="73" t="s">
        <v>18</v>
      </c>
      <c r="AN24" s="74" t="s">
        <v>18</v>
      </c>
      <c r="AO24" s="73" t="s">
        <v>18</v>
      </c>
      <c r="AP24" s="73" t="s">
        <v>18</v>
      </c>
      <c r="AQ24" s="73" t="s">
        <v>150</v>
      </c>
      <c r="AR24" s="82" t="s">
        <v>150</v>
      </c>
      <c r="AS24" s="84" t="s">
        <v>151</v>
      </c>
      <c r="AT24" s="85" t="s">
        <v>151</v>
      </c>
      <c r="AU24" s="86" t="s">
        <v>151</v>
      </c>
      <c r="AV24" s="86" t="s">
        <v>151</v>
      </c>
      <c r="AW24" s="87" t="s">
        <v>151</v>
      </c>
      <c r="AX24" s="85" t="s">
        <v>151</v>
      </c>
      <c r="AY24" s="86" t="s">
        <v>151</v>
      </c>
      <c r="AZ24" s="86" t="s">
        <v>151</v>
      </c>
      <c r="BA24" s="87" t="s">
        <v>151</v>
      </c>
    </row>
    <row r="25" spans="1:53" ht="19.5" customHeight="1" x14ac:dyDescent="0.3">
      <c r="A25" s="88"/>
      <c r="B25" s="89"/>
      <c r="C25" s="89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91"/>
      <c r="AG25" s="91"/>
      <c r="AH25" s="91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92"/>
      <c r="AT25" s="92"/>
      <c r="AU25" s="92"/>
      <c r="AV25" s="92"/>
      <c r="AW25" s="92"/>
      <c r="AX25" s="92"/>
      <c r="AY25" s="92"/>
      <c r="AZ25" s="92"/>
      <c r="BA25" s="92"/>
    </row>
    <row r="26" spans="1:53" s="4" customFormat="1" ht="21" customHeight="1" x14ac:dyDescent="0.3">
      <c r="A26" s="820" t="s">
        <v>177</v>
      </c>
      <c r="B26" s="820"/>
      <c r="C26" s="820"/>
      <c r="D26" s="820"/>
      <c r="E26" s="820"/>
      <c r="F26" s="820"/>
      <c r="G26" s="820"/>
      <c r="H26" s="820"/>
      <c r="I26" s="820"/>
      <c r="J26" s="820"/>
      <c r="K26" s="820"/>
      <c r="L26" s="820"/>
      <c r="M26" s="820"/>
      <c r="N26" s="820"/>
      <c r="O26" s="820"/>
      <c r="P26" s="820"/>
      <c r="Q26" s="820"/>
      <c r="R26" s="820"/>
      <c r="S26" s="820"/>
      <c r="T26" s="820"/>
      <c r="U26" s="820"/>
      <c r="V26" s="820"/>
      <c r="W26" s="820"/>
      <c r="X26" s="820"/>
      <c r="Y26" s="820"/>
      <c r="Z26" s="820"/>
      <c r="AA26" s="820"/>
      <c r="AB26" s="820"/>
      <c r="AC26" s="820"/>
      <c r="AD26" s="820"/>
      <c r="AE26" s="820"/>
      <c r="AF26" s="820"/>
      <c r="AG26" s="820"/>
      <c r="AH26" s="820"/>
      <c r="AI26" s="820"/>
      <c r="AJ26" s="820"/>
      <c r="AK26" s="820"/>
      <c r="AL26" s="820"/>
      <c r="AM26" s="820"/>
      <c r="AN26" s="820"/>
      <c r="AO26" s="820"/>
      <c r="AP26" s="820"/>
      <c r="AQ26" s="820"/>
      <c r="AR26" s="820"/>
      <c r="AS26" s="820"/>
      <c r="AT26" s="820"/>
      <c r="AU26" s="820"/>
      <c r="AV26" s="820"/>
      <c r="AW26" s="820"/>
      <c r="AX26" s="820"/>
      <c r="AY26" s="820"/>
      <c r="AZ26" s="820"/>
      <c r="BA26" s="820"/>
    </row>
    <row r="27" spans="1:53" x14ac:dyDescent="0.25">
      <c r="AV27" s="8"/>
      <c r="AW27" s="8"/>
      <c r="AX27" s="8"/>
      <c r="AY27" s="8"/>
      <c r="AZ27" s="8"/>
    </row>
    <row r="28" spans="1:53" ht="21.75" customHeight="1" x14ac:dyDescent="0.3">
      <c r="A28" s="821" t="s">
        <v>76</v>
      </c>
      <c r="B28" s="821"/>
      <c r="C28" s="821"/>
      <c r="D28" s="821"/>
      <c r="E28" s="821"/>
      <c r="F28" s="821"/>
      <c r="G28" s="821"/>
      <c r="H28" s="821"/>
      <c r="I28" s="821"/>
      <c r="J28" s="821"/>
      <c r="K28" s="821"/>
      <c r="L28" s="821"/>
      <c r="M28" s="821"/>
      <c r="N28" s="821"/>
      <c r="O28" s="821"/>
      <c r="P28" s="821"/>
      <c r="Q28" s="821"/>
      <c r="R28" s="821"/>
      <c r="S28" s="821"/>
      <c r="T28" s="821"/>
      <c r="U28" s="821"/>
      <c r="V28" s="821"/>
      <c r="W28" s="821"/>
      <c r="X28" s="821"/>
      <c r="Y28" s="821"/>
      <c r="Z28" s="33"/>
      <c r="AA28" s="821" t="s">
        <v>75</v>
      </c>
      <c r="AB28" s="821"/>
      <c r="AC28" s="821"/>
      <c r="AD28" s="821"/>
      <c r="AE28" s="821"/>
      <c r="AF28" s="821"/>
      <c r="AG28" s="821"/>
      <c r="AH28" s="821"/>
      <c r="AI28" s="821"/>
      <c r="AJ28" s="821"/>
      <c r="AK28" s="821"/>
      <c r="AL28" s="821"/>
      <c r="AM28" s="821"/>
      <c r="AN28" s="34"/>
      <c r="AO28" s="821" t="s">
        <v>176</v>
      </c>
      <c r="AP28" s="821"/>
      <c r="AQ28" s="821"/>
      <c r="AR28" s="821"/>
      <c r="AS28" s="821"/>
      <c r="AT28" s="821"/>
      <c r="AU28" s="821"/>
      <c r="AV28" s="821"/>
      <c r="AW28" s="821"/>
      <c r="AX28" s="821"/>
      <c r="AY28" s="821"/>
      <c r="AZ28" s="821"/>
      <c r="BA28" s="821"/>
    </row>
    <row r="29" spans="1:53" ht="11.25" customHeight="1" x14ac:dyDescent="0.3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2"/>
    </row>
    <row r="30" spans="1:53" ht="22.5" customHeight="1" x14ac:dyDescent="0.25">
      <c r="A30" s="846" t="s">
        <v>2</v>
      </c>
      <c r="B30" s="847"/>
      <c r="C30" s="852" t="s">
        <v>19</v>
      </c>
      <c r="D30" s="853"/>
      <c r="E30" s="853"/>
      <c r="F30" s="854"/>
      <c r="G30" s="822" t="s">
        <v>153</v>
      </c>
      <c r="H30" s="823"/>
      <c r="I30" s="824"/>
      <c r="J30" s="822" t="s">
        <v>152</v>
      </c>
      <c r="K30" s="823"/>
      <c r="L30" s="823"/>
      <c r="M30" s="824"/>
      <c r="N30" s="822" t="s">
        <v>154</v>
      </c>
      <c r="O30" s="823"/>
      <c r="P30" s="823"/>
      <c r="Q30" s="824"/>
      <c r="R30" s="822" t="s">
        <v>36</v>
      </c>
      <c r="S30" s="823"/>
      <c r="T30" s="824"/>
      <c r="U30" s="822" t="s">
        <v>178</v>
      </c>
      <c r="V30" s="823"/>
      <c r="W30" s="824"/>
      <c r="X30" s="822" t="s">
        <v>74</v>
      </c>
      <c r="Y30" s="823"/>
      <c r="Z30" s="824"/>
      <c r="AA30" s="822" t="s">
        <v>35</v>
      </c>
      <c r="AB30" s="823"/>
      <c r="AC30" s="824"/>
      <c r="AD30" s="23"/>
      <c r="AE30" s="770" t="s">
        <v>208</v>
      </c>
      <c r="AF30" s="771"/>
      <c r="AG30" s="771"/>
      <c r="AH30" s="772"/>
      <c r="AI30" s="770" t="s">
        <v>64</v>
      </c>
      <c r="AJ30" s="772"/>
      <c r="AK30" s="770" t="s">
        <v>209</v>
      </c>
      <c r="AL30" s="772"/>
      <c r="AM30" s="25"/>
      <c r="AN30" s="831" t="s">
        <v>179</v>
      </c>
      <c r="AO30" s="831"/>
      <c r="AP30" s="831"/>
      <c r="AQ30" s="831"/>
      <c r="AR30" s="822" t="s">
        <v>180</v>
      </c>
      <c r="AS30" s="833"/>
      <c r="AT30" s="833"/>
      <c r="AU30" s="833"/>
      <c r="AV30" s="834"/>
      <c r="AW30" s="838" t="s">
        <v>64</v>
      </c>
      <c r="AX30" s="838"/>
      <c r="AY30" s="838"/>
      <c r="AZ30" s="839"/>
    </row>
    <row r="31" spans="1:53" ht="15.75" customHeight="1" x14ac:dyDescent="0.25">
      <c r="A31" s="848"/>
      <c r="B31" s="849"/>
      <c r="C31" s="855"/>
      <c r="D31" s="856"/>
      <c r="E31" s="856"/>
      <c r="F31" s="857"/>
      <c r="G31" s="825"/>
      <c r="H31" s="826"/>
      <c r="I31" s="827"/>
      <c r="J31" s="825"/>
      <c r="K31" s="826"/>
      <c r="L31" s="826"/>
      <c r="M31" s="827"/>
      <c r="N31" s="825"/>
      <c r="O31" s="826"/>
      <c r="P31" s="826"/>
      <c r="Q31" s="827"/>
      <c r="R31" s="825"/>
      <c r="S31" s="826"/>
      <c r="T31" s="827"/>
      <c r="U31" s="825"/>
      <c r="V31" s="826"/>
      <c r="W31" s="827"/>
      <c r="X31" s="825"/>
      <c r="Y31" s="826"/>
      <c r="Z31" s="827"/>
      <c r="AA31" s="825"/>
      <c r="AB31" s="826"/>
      <c r="AC31" s="827"/>
      <c r="AD31" s="23"/>
      <c r="AE31" s="773"/>
      <c r="AF31" s="774"/>
      <c r="AG31" s="774"/>
      <c r="AH31" s="775"/>
      <c r="AI31" s="773"/>
      <c r="AJ31" s="775"/>
      <c r="AK31" s="773"/>
      <c r="AL31" s="775"/>
      <c r="AM31" s="25"/>
      <c r="AN31" s="831"/>
      <c r="AO31" s="831"/>
      <c r="AP31" s="831"/>
      <c r="AQ31" s="831"/>
      <c r="AR31" s="835"/>
      <c r="AS31" s="836"/>
      <c r="AT31" s="836"/>
      <c r="AU31" s="836"/>
      <c r="AV31" s="837"/>
      <c r="AW31" s="838"/>
      <c r="AX31" s="838"/>
      <c r="AY31" s="838"/>
      <c r="AZ31" s="839"/>
    </row>
    <row r="32" spans="1:53" ht="42" customHeight="1" x14ac:dyDescent="0.25">
      <c r="A32" s="850"/>
      <c r="B32" s="851"/>
      <c r="C32" s="858"/>
      <c r="D32" s="859"/>
      <c r="E32" s="859"/>
      <c r="F32" s="860"/>
      <c r="G32" s="828"/>
      <c r="H32" s="829"/>
      <c r="I32" s="830"/>
      <c r="J32" s="828"/>
      <c r="K32" s="829"/>
      <c r="L32" s="829"/>
      <c r="M32" s="830"/>
      <c r="N32" s="828"/>
      <c r="O32" s="829"/>
      <c r="P32" s="829"/>
      <c r="Q32" s="830"/>
      <c r="R32" s="828"/>
      <c r="S32" s="829"/>
      <c r="T32" s="830"/>
      <c r="U32" s="828"/>
      <c r="V32" s="829"/>
      <c r="W32" s="830"/>
      <c r="X32" s="828"/>
      <c r="Y32" s="829"/>
      <c r="Z32" s="830"/>
      <c r="AA32" s="828"/>
      <c r="AB32" s="829"/>
      <c r="AC32" s="830"/>
      <c r="AD32" s="23"/>
      <c r="AE32" s="769" t="s">
        <v>218</v>
      </c>
      <c r="AF32" s="769"/>
      <c r="AG32" s="769"/>
      <c r="AH32" s="769"/>
      <c r="AI32" s="769" t="s">
        <v>66</v>
      </c>
      <c r="AJ32" s="769"/>
      <c r="AK32" s="769" t="s">
        <v>37</v>
      </c>
      <c r="AL32" s="769"/>
      <c r="AM32" s="25"/>
      <c r="AN32" s="831"/>
      <c r="AO32" s="831"/>
      <c r="AP32" s="831"/>
      <c r="AQ32" s="831"/>
      <c r="AR32" s="835"/>
      <c r="AS32" s="836"/>
      <c r="AT32" s="836"/>
      <c r="AU32" s="836"/>
      <c r="AV32" s="837"/>
      <c r="AW32" s="838"/>
      <c r="AX32" s="838"/>
      <c r="AY32" s="838"/>
      <c r="AZ32" s="839"/>
    </row>
    <row r="33" spans="1:52" ht="21.75" customHeight="1" x14ac:dyDescent="0.25">
      <c r="A33" s="776">
        <v>1</v>
      </c>
      <c r="B33" s="777"/>
      <c r="C33" s="781">
        <v>36</v>
      </c>
      <c r="D33" s="782"/>
      <c r="E33" s="782"/>
      <c r="F33" s="783"/>
      <c r="G33" s="781">
        <v>2</v>
      </c>
      <c r="H33" s="782"/>
      <c r="I33" s="783"/>
      <c r="J33" s="94"/>
      <c r="K33" s="782">
        <v>2</v>
      </c>
      <c r="L33" s="782"/>
      <c r="M33" s="783"/>
      <c r="N33" s="781"/>
      <c r="O33" s="782"/>
      <c r="P33" s="782"/>
      <c r="Q33" s="783"/>
      <c r="R33" s="781"/>
      <c r="S33" s="782"/>
      <c r="T33" s="783"/>
      <c r="U33" s="870"/>
      <c r="V33" s="871"/>
      <c r="W33" s="872"/>
      <c r="X33" s="781">
        <v>12</v>
      </c>
      <c r="Y33" s="782"/>
      <c r="Z33" s="783"/>
      <c r="AA33" s="781">
        <f>C33+G33+N33+R33+U33+X33</f>
        <v>50</v>
      </c>
      <c r="AB33" s="782"/>
      <c r="AC33" s="783"/>
      <c r="AD33" s="23"/>
      <c r="AE33" s="762" t="s">
        <v>21</v>
      </c>
      <c r="AF33" s="763"/>
      <c r="AG33" s="763"/>
      <c r="AH33" s="764"/>
      <c r="AI33" s="768" t="s">
        <v>158</v>
      </c>
      <c r="AJ33" s="768"/>
      <c r="AK33" s="768">
        <v>4</v>
      </c>
      <c r="AL33" s="768"/>
      <c r="AM33" s="25"/>
      <c r="AN33" s="840">
        <v>1</v>
      </c>
      <c r="AO33" s="841"/>
      <c r="AP33" s="841"/>
      <c r="AQ33" s="842"/>
      <c r="AR33" s="863" t="s">
        <v>117</v>
      </c>
      <c r="AS33" s="863"/>
      <c r="AT33" s="863"/>
      <c r="AU33" s="863"/>
      <c r="AV33" s="863"/>
      <c r="AW33" s="832">
        <v>6</v>
      </c>
      <c r="AX33" s="832"/>
      <c r="AY33" s="832"/>
      <c r="AZ33" s="832"/>
    </row>
    <row r="34" spans="1:52" ht="25.5" customHeight="1" x14ac:dyDescent="0.25">
      <c r="A34" s="776">
        <v>2</v>
      </c>
      <c r="B34" s="777"/>
      <c r="C34" s="781">
        <v>36</v>
      </c>
      <c r="D34" s="782"/>
      <c r="E34" s="782"/>
      <c r="F34" s="783"/>
      <c r="G34" s="781">
        <v>2</v>
      </c>
      <c r="H34" s="782"/>
      <c r="I34" s="783"/>
      <c r="J34" s="781">
        <v>2</v>
      </c>
      <c r="K34" s="782"/>
      <c r="L34" s="782"/>
      <c r="M34" s="783"/>
      <c r="N34" s="781"/>
      <c r="O34" s="782"/>
      <c r="P34" s="782"/>
      <c r="Q34" s="783"/>
      <c r="R34" s="781"/>
      <c r="S34" s="782"/>
      <c r="T34" s="783"/>
      <c r="U34" s="867"/>
      <c r="V34" s="868"/>
      <c r="W34" s="869"/>
      <c r="X34" s="864">
        <v>12</v>
      </c>
      <c r="Y34" s="865"/>
      <c r="Z34" s="866"/>
      <c r="AA34" s="781">
        <v>52</v>
      </c>
      <c r="AB34" s="782"/>
      <c r="AC34" s="783"/>
      <c r="AD34" s="23"/>
      <c r="AE34" s="765"/>
      <c r="AF34" s="766"/>
      <c r="AG34" s="766"/>
      <c r="AH34" s="767"/>
      <c r="AI34" s="768"/>
      <c r="AJ34" s="768"/>
      <c r="AK34" s="768"/>
      <c r="AL34" s="768"/>
      <c r="AM34" s="24"/>
      <c r="AN34" s="840"/>
      <c r="AO34" s="841"/>
      <c r="AP34" s="841"/>
      <c r="AQ34" s="842"/>
      <c r="AR34" s="863"/>
      <c r="AS34" s="863"/>
      <c r="AT34" s="863"/>
      <c r="AU34" s="863"/>
      <c r="AV34" s="863"/>
      <c r="AW34" s="832"/>
      <c r="AX34" s="832"/>
      <c r="AY34" s="832"/>
      <c r="AZ34" s="832"/>
    </row>
    <row r="35" spans="1:52" ht="25.5" customHeight="1" x14ac:dyDescent="0.25">
      <c r="A35" s="776">
        <v>3</v>
      </c>
      <c r="B35" s="777"/>
      <c r="C35" s="781">
        <v>23</v>
      </c>
      <c r="D35" s="782"/>
      <c r="E35" s="782"/>
      <c r="F35" s="783"/>
      <c r="G35" s="781">
        <v>3</v>
      </c>
      <c r="H35" s="782"/>
      <c r="I35" s="783"/>
      <c r="J35" s="781">
        <v>3</v>
      </c>
      <c r="K35" s="782"/>
      <c r="L35" s="782"/>
      <c r="M35" s="783"/>
      <c r="N35" s="781">
        <v>3</v>
      </c>
      <c r="O35" s="782"/>
      <c r="P35" s="782"/>
      <c r="Q35" s="783"/>
      <c r="R35" s="781">
        <v>8</v>
      </c>
      <c r="S35" s="782"/>
      <c r="T35" s="783"/>
      <c r="U35" s="867">
        <v>2</v>
      </c>
      <c r="V35" s="868"/>
      <c r="W35" s="869"/>
      <c r="X35" s="864">
        <v>1</v>
      </c>
      <c r="Y35" s="865"/>
      <c r="Z35" s="866"/>
      <c r="AA35" s="781">
        <v>43</v>
      </c>
      <c r="AB35" s="782"/>
      <c r="AC35" s="783"/>
      <c r="AD35" s="23"/>
      <c r="AE35" s="93"/>
      <c r="AF35" s="93"/>
      <c r="AG35" s="93"/>
      <c r="AH35" s="93"/>
      <c r="AI35" s="93"/>
      <c r="AJ35" s="93"/>
      <c r="AK35" s="93"/>
      <c r="AL35" s="93"/>
      <c r="AM35" s="24"/>
      <c r="AN35" s="840"/>
      <c r="AO35" s="841"/>
      <c r="AP35" s="841"/>
      <c r="AQ35" s="842"/>
      <c r="AR35" s="863"/>
      <c r="AS35" s="863"/>
      <c r="AT35" s="863"/>
      <c r="AU35" s="863"/>
      <c r="AV35" s="863"/>
      <c r="AW35" s="832"/>
      <c r="AX35" s="832"/>
      <c r="AY35" s="832"/>
      <c r="AZ35" s="832"/>
    </row>
    <row r="36" spans="1:52" ht="34.5" customHeight="1" x14ac:dyDescent="0.25">
      <c r="A36" s="778" t="s">
        <v>20</v>
      </c>
      <c r="B36" s="780"/>
      <c r="C36" s="778">
        <v>95</v>
      </c>
      <c r="D36" s="779"/>
      <c r="E36" s="779"/>
      <c r="F36" s="780"/>
      <c r="G36" s="778">
        <v>7</v>
      </c>
      <c r="H36" s="779"/>
      <c r="I36" s="780"/>
      <c r="J36" s="778">
        <v>7</v>
      </c>
      <c r="K36" s="779"/>
      <c r="L36" s="779"/>
      <c r="M36" s="780"/>
      <c r="N36" s="873">
        <v>3</v>
      </c>
      <c r="O36" s="874"/>
      <c r="P36" s="874"/>
      <c r="Q36" s="875"/>
      <c r="R36" s="873">
        <v>8</v>
      </c>
      <c r="S36" s="874"/>
      <c r="T36" s="875"/>
      <c r="U36" s="876">
        <v>2</v>
      </c>
      <c r="V36" s="877"/>
      <c r="W36" s="878"/>
      <c r="X36" s="778">
        <v>25</v>
      </c>
      <c r="Y36" s="779"/>
      <c r="Z36" s="780"/>
      <c r="AA36" s="778">
        <v>147</v>
      </c>
      <c r="AB36" s="779"/>
      <c r="AC36" s="780"/>
      <c r="AD36" s="23"/>
      <c r="AE36" s="861"/>
      <c r="AF36" s="862"/>
      <c r="AG36" s="862"/>
      <c r="AH36" s="862"/>
      <c r="AI36" s="862"/>
      <c r="AJ36" s="862"/>
      <c r="AK36" s="862"/>
      <c r="AL36" s="93"/>
      <c r="AM36" s="22"/>
      <c r="AN36" s="843"/>
      <c r="AO36" s="844"/>
      <c r="AP36" s="844"/>
      <c r="AQ36" s="845"/>
      <c r="AR36" s="863"/>
      <c r="AS36" s="863"/>
      <c r="AT36" s="863"/>
      <c r="AU36" s="863"/>
      <c r="AV36" s="863"/>
      <c r="AW36" s="832"/>
      <c r="AX36" s="832"/>
      <c r="AY36" s="832"/>
      <c r="AZ36" s="832"/>
    </row>
  </sheetData>
  <sheetProtection selectLockedCells="1" selectUnlockedCells="1"/>
  <mergeCells count="101">
    <mergeCell ref="U34:W34"/>
    <mergeCell ref="U33:W33"/>
    <mergeCell ref="R35:T35"/>
    <mergeCell ref="U35:W35"/>
    <mergeCell ref="A36:B36"/>
    <mergeCell ref="C36:F36"/>
    <mergeCell ref="G36:I36"/>
    <mergeCell ref="X35:Z35"/>
    <mergeCell ref="AA35:AC35"/>
    <mergeCell ref="N36:Q36"/>
    <mergeCell ref="R36:T36"/>
    <mergeCell ref="U36:W36"/>
    <mergeCell ref="A35:B35"/>
    <mergeCell ref="AW33:AZ36"/>
    <mergeCell ref="X20:AA20"/>
    <mergeCell ref="AB20:AE20"/>
    <mergeCell ref="AF20:AI20"/>
    <mergeCell ref="AR30:AV32"/>
    <mergeCell ref="AW30:AZ32"/>
    <mergeCell ref="AA36:AC36"/>
    <mergeCell ref="X33:Z33"/>
    <mergeCell ref="AA33:AC33"/>
    <mergeCell ref="AN33:AQ36"/>
    <mergeCell ref="AE36:AK36"/>
    <mergeCell ref="AR33:AV36"/>
    <mergeCell ref="X34:Z34"/>
    <mergeCell ref="AA34:AC34"/>
    <mergeCell ref="X36:Z36"/>
    <mergeCell ref="A26:BA26"/>
    <mergeCell ref="A28:Y28"/>
    <mergeCell ref="AA28:AM28"/>
    <mergeCell ref="AO28:BA28"/>
    <mergeCell ref="X30:Z32"/>
    <mergeCell ref="AA30:AC32"/>
    <mergeCell ref="AN30:AQ32"/>
    <mergeCell ref="J30:M32"/>
    <mergeCell ref="AE32:AH32"/>
    <mergeCell ref="AI32:AJ32"/>
    <mergeCell ref="U30:W32"/>
    <mergeCell ref="A30:B32"/>
    <mergeCell ref="C30:F32"/>
    <mergeCell ref="G30:I32"/>
    <mergeCell ref="N30:Q32"/>
    <mergeCell ref="R30:T32"/>
    <mergeCell ref="N20:R20"/>
    <mergeCell ref="S20:W20"/>
    <mergeCell ref="A9:O9"/>
    <mergeCell ref="P9:AA9"/>
    <mergeCell ref="P10:AK10"/>
    <mergeCell ref="AJ20:AN20"/>
    <mergeCell ref="AN10:BA11"/>
    <mergeCell ref="P11:AK12"/>
    <mergeCell ref="P13:AN13"/>
    <mergeCell ref="AO13:BA13"/>
    <mergeCell ref="AO20:AR20"/>
    <mergeCell ref="AS20:AW20"/>
    <mergeCell ref="P14:AP14"/>
    <mergeCell ref="P15:AP15"/>
    <mergeCell ref="P16:AM16"/>
    <mergeCell ref="A18:BA18"/>
    <mergeCell ref="A20:A21"/>
    <mergeCell ref="AX20:BA20"/>
    <mergeCell ref="B20:E20"/>
    <mergeCell ref="F20:I20"/>
    <mergeCell ref="J20:M20"/>
    <mergeCell ref="A5:O5"/>
    <mergeCell ref="AN5:BA7"/>
    <mergeCell ref="A6:O6"/>
    <mergeCell ref="A8:O8"/>
    <mergeCell ref="P8:AM8"/>
    <mergeCell ref="AN8:BA8"/>
    <mergeCell ref="A2:O2"/>
    <mergeCell ref="P2:AN2"/>
    <mergeCell ref="AO2:BA4"/>
    <mergeCell ref="A3:O3"/>
    <mergeCell ref="A4:O4"/>
    <mergeCell ref="P4:AN4"/>
    <mergeCell ref="AE33:AH34"/>
    <mergeCell ref="AI33:AJ34"/>
    <mergeCell ref="AK33:AL34"/>
    <mergeCell ref="AK32:AL32"/>
    <mergeCell ref="AE30:AH31"/>
    <mergeCell ref="AI30:AJ31"/>
    <mergeCell ref="AK30:AL31"/>
    <mergeCell ref="A34:B34"/>
    <mergeCell ref="J36:M36"/>
    <mergeCell ref="N33:Q33"/>
    <mergeCell ref="G33:I33"/>
    <mergeCell ref="C33:F33"/>
    <mergeCell ref="N35:Q35"/>
    <mergeCell ref="N34:Q34"/>
    <mergeCell ref="K33:M33"/>
    <mergeCell ref="C35:F35"/>
    <mergeCell ref="G35:I35"/>
    <mergeCell ref="C34:F34"/>
    <mergeCell ref="G34:I34"/>
    <mergeCell ref="J34:M34"/>
    <mergeCell ref="J35:M35"/>
    <mergeCell ref="R33:T33"/>
    <mergeCell ref="A33:B33"/>
    <mergeCell ref="R34:T34"/>
  </mergeCells>
  <pageMargins left="0.39374999999999999" right="0.39374999999999999" top="0.78749999999999998" bottom="0.39374999999999999" header="0.51180555555555551" footer="0.51180555555555551"/>
  <pageSetup paperSize="9" scale="56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9"/>
  <sheetViews>
    <sheetView tabSelected="1" view="pageBreakPreview" zoomScale="75" zoomScaleNormal="50" zoomScaleSheetLayoutView="75" workbookViewId="0">
      <selection activeCell="T1" sqref="T1:T1048576"/>
    </sheetView>
  </sheetViews>
  <sheetFormatPr defaultColWidth="9.140625" defaultRowHeight="18.75" x14ac:dyDescent="0.2"/>
  <cols>
    <col min="1" max="1" width="8.7109375" style="14" customWidth="1"/>
    <col min="2" max="2" width="84.7109375" style="12" customWidth="1"/>
    <col min="3" max="3" width="5.85546875" style="15" customWidth="1"/>
    <col min="4" max="4" width="7.7109375" style="16" customWidth="1"/>
    <col min="5" max="5" width="6.140625" style="16" customWidth="1"/>
    <col min="6" max="6" width="6.140625" style="15" customWidth="1"/>
    <col min="7" max="7" width="10.42578125" style="17" customWidth="1"/>
    <col min="8" max="8" width="9.42578125" style="15" customWidth="1"/>
    <col min="9" max="9" width="8.85546875" style="12" customWidth="1"/>
    <col min="10" max="10" width="8.42578125" style="12" customWidth="1"/>
    <col min="11" max="11" width="8" style="12" customWidth="1"/>
    <col min="12" max="12" width="8.85546875" style="12" customWidth="1"/>
    <col min="13" max="13" width="9.140625" style="12" customWidth="1"/>
    <col min="14" max="16" width="7.5703125" style="12" customWidth="1"/>
    <col min="17" max="17" width="8.140625" style="12" customWidth="1"/>
    <col min="18" max="19" width="9.140625" style="5" customWidth="1"/>
    <col min="20" max="20" width="9.140625" style="5" hidden="1" customWidth="1"/>
    <col min="21" max="30" width="9.140625" style="462"/>
    <col min="31" max="16384" width="9.140625" style="5"/>
  </cols>
  <sheetData>
    <row r="1" spans="1:30" s="108" customFormat="1" ht="17.25" thickBot="1" x14ac:dyDescent="0.25">
      <c r="A1" s="950" t="s">
        <v>269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78"/>
      <c r="O1" s="978"/>
      <c r="P1" s="978"/>
      <c r="Q1" s="978"/>
      <c r="R1" s="113"/>
      <c r="S1" s="113"/>
      <c r="T1" s="113"/>
      <c r="U1" s="593"/>
      <c r="V1" s="593"/>
      <c r="W1" s="593"/>
      <c r="X1" s="593"/>
      <c r="Y1" s="593"/>
      <c r="Z1" s="593"/>
      <c r="AA1" s="593"/>
      <c r="AB1" s="593"/>
      <c r="AC1" s="593"/>
      <c r="AD1" s="593"/>
    </row>
    <row r="2" spans="1:30" s="108" customFormat="1" ht="16.5" x14ac:dyDescent="0.2">
      <c r="A2" s="979" t="s">
        <v>39</v>
      </c>
      <c r="B2" s="982" t="s">
        <v>22</v>
      </c>
      <c r="C2" s="985" t="s">
        <v>63</v>
      </c>
      <c r="D2" s="986"/>
      <c r="E2" s="986"/>
      <c r="F2" s="987"/>
      <c r="G2" s="991" t="s">
        <v>23</v>
      </c>
      <c r="H2" s="995" t="s">
        <v>40</v>
      </c>
      <c r="I2" s="995"/>
      <c r="J2" s="995"/>
      <c r="K2" s="995"/>
      <c r="L2" s="995"/>
      <c r="M2" s="995"/>
      <c r="N2" s="996" t="s">
        <v>106</v>
      </c>
      <c r="O2" s="997"/>
      <c r="P2" s="997"/>
      <c r="Q2" s="997"/>
      <c r="R2" s="997"/>
      <c r="S2" s="997"/>
      <c r="T2" s="998"/>
      <c r="U2" s="593"/>
      <c r="V2" s="593"/>
      <c r="W2" s="593"/>
      <c r="X2" s="593"/>
      <c r="Y2" s="593"/>
      <c r="Z2" s="593"/>
      <c r="AA2" s="593"/>
      <c r="AB2" s="593"/>
      <c r="AC2" s="593"/>
      <c r="AD2" s="593"/>
    </row>
    <row r="3" spans="1:30" s="108" customFormat="1" ht="16.5" x14ac:dyDescent="0.2">
      <c r="A3" s="980"/>
      <c r="B3" s="983"/>
      <c r="C3" s="988"/>
      <c r="D3" s="989"/>
      <c r="E3" s="989"/>
      <c r="F3" s="990"/>
      <c r="G3" s="992"/>
      <c r="H3" s="1002" t="s">
        <v>24</v>
      </c>
      <c r="I3" s="983" t="s">
        <v>41</v>
      </c>
      <c r="J3" s="1004"/>
      <c r="K3" s="1004"/>
      <c r="L3" s="1004"/>
      <c r="M3" s="970" t="s">
        <v>25</v>
      </c>
      <c r="N3" s="999"/>
      <c r="O3" s="1000"/>
      <c r="P3" s="1000"/>
      <c r="Q3" s="1000"/>
      <c r="R3" s="1000"/>
      <c r="S3" s="1000"/>
      <c r="T3" s="1001"/>
      <c r="U3" s="593"/>
      <c r="V3" s="593"/>
      <c r="W3" s="593"/>
      <c r="X3" s="593"/>
      <c r="Y3" s="593"/>
      <c r="Z3" s="593"/>
      <c r="AA3" s="593"/>
      <c r="AB3" s="593"/>
      <c r="AC3" s="593"/>
      <c r="AD3" s="593"/>
    </row>
    <row r="4" spans="1:30" s="108" customFormat="1" ht="16.5" x14ac:dyDescent="0.2">
      <c r="A4" s="980"/>
      <c r="B4" s="983"/>
      <c r="C4" s="953" t="s">
        <v>42</v>
      </c>
      <c r="D4" s="953" t="s">
        <v>43</v>
      </c>
      <c r="E4" s="956" t="s">
        <v>44</v>
      </c>
      <c r="F4" s="957"/>
      <c r="G4" s="992"/>
      <c r="H4" s="1002"/>
      <c r="I4" s="958" t="s">
        <v>20</v>
      </c>
      <c r="J4" s="961" t="s">
        <v>45</v>
      </c>
      <c r="K4" s="961"/>
      <c r="L4" s="961"/>
      <c r="M4" s="1005"/>
      <c r="N4" s="962" t="s">
        <v>60</v>
      </c>
      <c r="O4" s="963"/>
      <c r="P4" s="963" t="s">
        <v>61</v>
      </c>
      <c r="Q4" s="967"/>
      <c r="R4" s="967" t="s">
        <v>157</v>
      </c>
      <c r="S4" s="968"/>
      <c r="T4" s="969"/>
      <c r="U4" s="593"/>
      <c r="V4" s="593"/>
      <c r="W4" s="593"/>
      <c r="X4" s="593"/>
      <c r="Y4" s="593"/>
      <c r="Z4" s="593"/>
      <c r="AA4" s="593"/>
      <c r="AB4" s="593"/>
      <c r="AC4" s="593"/>
      <c r="AD4" s="593"/>
    </row>
    <row r="5" spans="1:30" s="108" customFormat="1" ht="16.5" x14ac:dyDescent="0.2">
      <c r="A5" s="980"/>
      <c r="B5" s="983"/>
      <c r="C5" s="954"/>
      <c r="D5" s="954"/>
      <c r="E5" s="970" t="s">
        <v>46</v>
      </c>
      <c r="F5" s="973" t="s">
        <v>47</v>
      </c>
      <c r="G5" s="993"/>
      <c r="H5" s="1002"/>
      <c r="I5" s="959"/>
      <c r="J5" s="953" t="s">
        <v>26</v>
      </c>
      <c r="K5" s="953" t="s">
        <v>94</v>
      </c>
      <c r="L5" s="976" t="s">
        <v>27</v>
      </c>
      <c r="M5" s="1006"/>
      <c r="N5" s="116">
        <v>1</v>
      </c>
      <c r="O5" s="117">
        <v>2</v>
      </c>
      <c r="P5" s="117">
        <v>3</v>
      </c>
      <c r="Q5" s="118">
        <v>4</v>
      </c>
      <c r="R5" s="115">
        <v>5</v>
      </c>
      <c r="S5" s="115">
        <v>6</v>
      </c>
      <c r="T5" s="119"/>
      <c r="U5" s="593"/>
      <c r="V5" s="593"/>
      <c r="W5" s="593"/>
      <c r="X5" s="593"/>
      <c r="Y5" s="593"/>
      <c r="Z5" s="593"/>
      <c r="AA5" s="593"/>
      <c r="AB5" s="593"/>
      <c r="AC5" s="593"/>
      <c r="AD5" s="593"/>
    </row>
    <row r="6" spans="1:30" s="108" customFormat="1" ht="16.5" x14ac:dyDescent="0.2">
      <c r="A6" s="980"/>
      <c r="B6" s="983"/>
      <c r="C6" s="954"/>
      <c r="D6" s="954"/>
      <c r="E6" s="971"/>
      <c r="F6" s="973"/>
      <c r="G6" s="993"/>
      <c r="H6" s="1002"/>
      <c r="I6" s="959"/>
      <c r="J6" s="953"/>
      <c r="K6" s="953"/>
      <c r="L6" s="976"/>
      <c r="M6" s="1006"/>
      <c r="N6" s="964" t="s">
        <v>62</v>
      </c>
      <c r="O6" s="965"/>
      <c r="P6" s="965"/>
      <c r="Q6" s="965"/>
      <c r="R6" s="965"/>
      <c r="S6" s="965"/>
      <c r="T6" s="966"/>
      <c r="U6" s="593"/>
      <c r="V6" s="593"/>
      <c r="W6" s="593"/>
      <c r="X6" s="593"/>
      <c r="Y6" s="593"/>
      <c r="Z6" s="593"/>
      <c r="AA6" s="593"/>
      <c r="AB6" s="593"/>
      <c r="AC6" s="593"/>
      <c r="AD6" s="593"/>
    </row>
    <row r="7" spans="1:30" s="108" customFormat="1" ht="17.25" thickBot="1" x14ac:dyDescent="0.25">
      <c r="A7" s="981"/>
      <c r="B7" s="984"/>
      <c r="C7" s="955"/>
      <c r="D7" s="955"/>
      <c r="E7" s="972"/>
      <c r="F7" s="974"/>
      <c r="G7" s="994"/>
      <c r="H7" s="1003"/>
      <c r="I7" s="960"/>
      <c r="J7" s="975"/>
      <c r="K7" s="975"/>
      <c r="L7" s="977"/>
      <c r="M7" s="1007"/>
      <c r="N7" s="120"/>
      <c r="O7" s="121"/>
      <c r="P7" s="121"/>
      <c r="Q7" s="122"/>
      <c r="R7" s="123"/>
      <c r="S7" s="123"/>
      <c r="T7" s="124"/>
      <c r="U7" s="593"/>
      <c r="V7" s="593"/>
      <c r="W7" s="593"/>
      <c r="X7" s="593"/>
      <c r="Y7" s="593"/>
      <c r="Z7" s="593"/>
      <c r="AA7" s="593"/>
      <c r="AB7" s="593"/>
      <c r="AC7" s="593"/>
      <c r="AD7" s="593"/>
    </row>
    <row r="8" spans="1:30" s="108" customFormat="1" ht="17.25" thickBot="1" x14ac:dyDescent="0.25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6">
        <v>13</v>
      </c>
      <c r="N8" s="127">
        <v>14</v>
      </c>
      <c r="O8" s="128">
        <v>15</v>
      </c>
      <c r="P8" s="128">
        <v>16</v>
      </c>
      <c r="Q8" s="129">
        <v>17</v>
      </c>
      <c r="R8" s="130">
        <v>18</v>
      </c>
      <c r="S8" s="130">
        <v>19</v>
      </c>
      <c r="T8" s="130"/>
      <c r="U8" s="593"/>
      <c r="V8" s="593"/>
      <c r="W8" s="593"/>
      <c r="X8" s="593"/>
      <c r="Y8" s="593"/>
      <c r="Z8" s="593"/>
      <c r="AA8" s="593"/>
      <c r="AB8" s="593"/>
      <c r="AC8" s="593"/>
      <c r="AD8" s="593"/>
    </row>
    <row r="9" spans="1:30" s="108" customFormat="1" ht="17.25" thickBot="1" x14ac:dyDescent="0.25">
      <c r="A9" s="903" t="s">
        <v>86</v>
      </c>
      <c r="B9" s="904"/>
      <c r="C9" s="904"/>
      <c r="D9" s="904"/>
      <c r="E9" s="904"/>
      <c r="F9" s="904"/>
      <c r="G9" s="904"/>
      <c r="H9" s="904"/>
      <c r="I9" s="904"/>
      <c r="J9" s="904"/>
      <c r="K9" s="904"/>
      <c r="L9" s="904"/>
      <c r="M9" s="904"/>
      <c r="N9" s="904"/>
      <c r="O9" s="904"/>
      <c r="P9" s="904"/>
      <c r="Q9" s="904"/>
      <c r="R9" s="904"/>
      <c r="S9" s="904"/>
      <c r="T9" s="912"/>
      <c r="U9" s="593"/>
      <c r="V9" s="593"/>
      <c r="W9" s="593"/>
      <c r="X9" s="593"/>
      <c r="Y9" s="593"/>
      <c r="Z9" s="593"/>
      <c r="AA9" s="593"/>
      <c r="AB9" s="593"/>
      <c r="AC9" s="593"/>
      <c r="AD9" s="593"/>
    </row>
    <row r="10" spans="1:30" s="131" customFormat="1" ht="17.25" thickBot="1" x14ac:dyDescent="0.25">
      <c r="A10" s="950" t="s">
        <v>87</v>
      </c>
      <c r="B10" s="951"/>
      <c r="C10" s="951"/>
      <c r="D10" s="951"/>
      <c r="E10" s="951"/>
      <c r="F10" s="951"/>
      <c r="G10" s="951"/>
      <c r="H10" s="951"/>
      <c r="I10" s="951"/>
      <c r="J10" s="951"/>
      <c r="K10" s="951"/>
      <c r="L10" s="951"/>
      <c r="M10" s="951"/>
      <c r="N10" s="951"/>
      <c r="O10" s="951"/>
      <c r="P10" s="951"/>
      <c r="Q10" s="951"/>
      <c r="R10" s="951"/>
      <c r="S10" s="951"/>
      <c r="T10" s="952"/>
      <c r="U10" s="595"/>
      <c r="V10" s="595"/>
      <c r="W10" s="595"/>
      <c r="X10" s="595"/>
      <c r="Y10" s="595"/>
      <c r="Z10" s="595"/>
      <c r="AA10" s="595"/>
      <c r="AB10" s="595"/>
      <c r="AC10" s="595"/>
      <c r="AD10" s="595"/>
    </row>
    <row r="11" spans="1:30" s="131" customFormat="1" ht="16.5" x14ac:dyDescent="0.2">
      <c r="A11" s="385" t="s">
        <v>48</v>
      </c>
      <c r="B11" s="490" t="s">
        <v>275</v>
      </c>
      <c r="C11" s="491"/>
      <c r="D11" s="492"/>
      <c r="E11" s="492"/>
      <c r="F11" s="493"/>
      <c r="G11" s="481">
        <v>3</v>
      </c>
      <c r="H11" s="494"/>
      <c r="I11" s="492"/>
      <c r="J11" s="492"/>
      <c r="K11" s="492"/>
      <c r="L11" s="492"/>
      <c r="M11" s="493"/>
      <c r="N11" s="491"/>
      <c r="O11" s="492"/>
      <c r="P11" s="492"/>
      <c r="Q11" s="493"/>
      <c r="R11" s="310"/>
      <c r="S11" s="310"/>
      <c r="T11" s="311"/>
      <c r="U11" s="595"/>
      <c r="V11" s="595"/>
      <c r="W11" s="595"/>
      <c r="X11" s="595"/>
      <c r="Y11" s="595"/>
      <c r="Z11" s="595"/>
      <c r="AA11" s="595"/>
      <c r="AB11" s="595"/>
      <c r="AC11" s="595"/>
      <c r="AD11" s="595"/>
    </row>
    <row r="12" spans="1:30" s="145" customFormat="1" ht="16.5" x14ac:dyDescent="0.2">
      <c r="A12" s="138"/>
      <c r="B12" s="147" t="s">
        <v>79</v>
      </c>
      <c r="C12" s="140"/>
      <c r="D12" s="117">
        <v>1</v>
      </c>
      <c r="E12" s="141"/>
      <c r="F12" s="142"/>
      <c r="G12" s="135">
        <v>3</v>
      </c>
      <c r="H12" s="143">
        <v>30</v>
      </c>
      <c r="I12" s="117">
        <v>4</v>
      </c>
      <c r="J12" s="497" t="s">
        <v>159</v>
      </c>
      <c r="K12" s="117"/>
      <c r="L12" s="117"/>
      <c r="M12" s="118">
        <v>26</v>
      </c>
      <c r="N12" s="498" t="s">
        <v>159</v>
      </c>
      <c r="O12" s="141"/>
      <c r="P12" s="141"/>
      <c r="Q12" s="142"/>
      <c r="R12" s="144"/>
      <c r="S12" s="144"/>
      <c r="T12" s="495"/>
      <c r="U12" s="596"/>
      <c r="V12" s="596"/>
      <c r="W12" s="596"/>
      <c r="X12" s="596"/>
      <c r="Y12" s="596"/>
      <c r="Z12" s="596"/>
      <c r="AA12" s="596"/>
      <c r="AB12" s="596"/>
      <c r="AC12" s="596"/>
      <c r="AD12" s="596"/>
    </row>
    <row r="13" spans="1:30" s="131" customFormat="1" ht="16.5" x14ac:dyDescent="0.2">
      <c r="A13" s="146" t="s">
        <v>49</v>
      </c>
      <c r="B13" s="147" t="s">
        <v>222</v>
      </c>
      <c r="C13" s="148" t="s">
        <v>107</v>
      </c>
      <c r="D13" s="149"/>
      <c r="E13" s="149"/>
      <c r="F13" s="150"/>
      <c r="G13" s="135">
        <v>5</v>
      </c>
      <c r="H13" s="151"/>
      <c r="I13" s="149"/>
      <c r="J13" s="149"/>
      <c r="K13" s="149"/>
      <c r="L13" s="149"/>
      <c r="M13" s="150"/>
      <c r="N13" s="148"/>
      <c r="O13" s="149"/>
      <c r="P13" s="149"/>
      <c r="Q13" s="150"/>
      <c r="R13" s="107"/>
      <c r="S13" s="107"/>
      <c r="T13" s="318"/>
      <c r="U13" s="595"/>
      <c r="V13" s="595"/>
      <c r="W13" s="595"/>
      <c r="X13" s="595"/>
      <c r="Y13" s="595"/>
      <c r="Z13" s="595"/>
      <c r="AA13" s="595"/>
      <c r="AB13" s="595"/>
      <c r="AC13" s="595"/>
      <c r="AD13" s="595"/>
    </row>
    <row r="14" spans="1:30" s="158" customFormat="1" ht="26.45" customHeight="1" x14ac:dyDescent="0.2">
      <c r="A14" s="146" t="s">
        <v>50</v>
      </c>
      <c r="B14" s="166" t="s">
        <v>221</v>
      </c>
      <c r="C14" s="167"/>
      <c r="D14" s="168" t="s">
        <v>219</v>
      </c>
      <c r="E14" s="168"/>
      <c r="F14" s="169"/>
      <c r="G14" s="170">
        <v>3</v>
      </c>
      <c r="H14" s="163"/>
      <c r="I14" s="164"/>
      <c r="J14" s="164"/>
      <c r="K14" s="160"/>
      <c r="L14" s="160"/>
      <c r="M14" s="165"/>
      <c r="N14" s="154"/>
      <c r="O14" s="155"/>
      <c r="P14" s="156"/>
      <c r="Q14" s="157"/>
      <c r="R14" s="107"/>
      <c r="S14" s="107"/>
      <c r="T14" s="318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</row>
    <row r="15" spans="1:30" s="181" customFormat="1" ht="24.6" customHeight="1" x14ac:dyDescent="0.2">
      <c r="A15" s="171" t="s">
        <v>51</v>
      </c>
      <c r="B15" s="172" t="s">
        <v>220</v>
      </c>
      <c r="C15" s="173"/>
      <c r="D15" s="174" t="s">
        <v>111</v>
      </c>
      <c r="E15" s="175"/>
      <c r="F15" s="176"/>
      <c r="G15" s="135">
        <v>3</v>
      </c>
      <c r="H15" s="163"/>
      <c r="I15" s="164"/>
      <c r="J15" s="164"/>
      <c r="K15" s="160"/>
      <c r="L15" s="160"/>
      <c r="M15" s="165"/>
      <c r="N15" s="177"/>
      <c r="O15" s="178"/>
      <c r="P15" s="179"/>
      <c r="Q15" s="180"/>
      <c r="R15" s="144"/>
      <c r="S15" s="144"/>
      <c r="T15" s="495"/>
      <c r="U15" s="597"/>
      <c r="V15" s="597"/>
      <c r="W15" s="597"/>
      <c r="X15" s="597"/>
      <c r="Y15" s="597"/>
      <c r="Z15" s="597"/>
      <c r="AA15" s="597"/>
      <c r="AB15" s="597"/>
      <c r="AC15" s="597"/>
      <c r="AD15" s="597"/>
    </row>
    <row r="16" spans="1:30" s="108" customFormat="1" ht="16.5" x14ac:dyDescent="0.2">
      <c r="A16" s="138" t="s">
        <v>70</v>
      </c>
      <c r="B16" s="186" t="s">
        <v>65</v>
      </c>
      <c r="C16" s="187"/>
      <c r="D16" s="107"/>
      <c r="E16" s="107"/>
      <c r="F16" s="188"/>
      <c r="G16" s="665">
        <v>12</v>
      </c>
      <c r="H16" s="163"/>
      <c r="I16" s="164"/>
      <c r="J16" s="164"/>
      <c r="K16" s="160"/>
      <c r="L16" s="160"/>
      <c r="M16" s="165"/>
      <c r="N16" s="189"/>
      <c r="O16" s="190"/>
      <c r="P16" s="191"/>
      <c r="Q16" s="192"/>
      <c r="R16" s="107"/>
      <c r="S16" s="107"/>
      <c r="T16" s="318"/>
      <c r="U16" s="593"/>
      <c r="V16" s="593"/>
      <c r="W16" s="593"/>
      <c r="X16" s="593"/>
      <c r="Y16" s="593"/>
      <c r="Z16" s="593"/>
      <c r="AA16" s="593"/>
      <c r="AB16" s="593"/>
      <c r="AC16" s="593"/>
      <c r="AD16" s="593"/>
    </row>
    <row r="17" spans="1:30" s="108" customFormat="1" ht="16.5" x14ac:dyDescent="0.2">
      <c r="A17" s="138"/>
      <c r="B17" s="219" t="s">
        <v>128</v>
      </c>
      <c r="C17" s="187"/>
      <c r="D17" s="107"/>
      <c r="E17" s="107"/>
      <c r="F17" s="188"/>
      <c r="G17" s="170">
        <v>7</v>
      </c>
      <c r="H17" s="163"/>
      <c r="I17" s="164"/>
      <c r="J17" s="164"/>
      <c r="K17" s="160"/>
      <c r="L17" s="160"/>
      <c r="M17" s="165"/>
      <c r="N17" s="189"/>
      <c r="O17" s="190"/>
      <c r="P17" s="191"/>
      <c r="Q17" s="192"/>
      <c r="R17" s="107"/>
      <c r="S17" s="107"/>
      <c r="T17" s="318"/>
      <c r="U17" s="593"/>
      <c r="V17" s="593"/>
      <c r="W17" s="593"/>
      <c r="X17" s="593"/>
      <c r="Y17" s="593"/>
      <c r="Z17" s="593"/>
      <c r="AA17" s="593"/>
      <c r="AB17" s="593"/>
      <c r="AC17" s="593"/>
      <c r="AD17" s="593"/>
    </row>
    <row r="18" spans="1:30" s="108" customFormat="1" ht="16.5" x14ac:dyDescent="0.2">
      <c r="A18" s="138"/>
      <c r="B18" s="147" t="s">
        <v>79</v>
      </c>
      <c r="C18" s="193">
        <v>1</v>
      </c>
      <c r="D18" s="194"/>
      <c r="E18" s="194"/>
      <c r="F18" s="162"/>
      <c r="G18" s="195">
        <v>5</v>
      </c>
      <c r="H18" s="163">
        <f>G18*30</f>
        <v>150</v>
      </c>
      <c r="I18" s="164">
        <v>16</v>
      </c>
      <c r="J18" s="196" t="s">
        <v>162</v>
      </c>
      <c r="K18" s="160"/>
      <c r="L18" s="197" t="s">
        <v>163</v>
      </c>
      <c r="M18" s="165">
        <f>H18-I18</f>
        <v>134</v>
      </c>
      <c r="N18" s="198" t="s">
        <v>164</v>
      </c>
      <c r="O18" s="190"/>
      <c r="P18" s="191"/>
      <c r="Q18" s="192"/>
      <c r="R18" s="107"/>
      <c r="S18" s="107"/>
      <c r="T18" s="318"/>
      <c r="U18" s="593"/>
      <c r="V18" s="593"/>
      <c r="W18" s="593"/>
      <c r="X18" s="593"/>
      <c r="Y18" s="593"/>
      <c r="Z18" s="593"/>
      <c r="AA18" s="593"/>
      <c r="AB18" s="593"/>
      <c r="AC18" s="593"/>
      <c r="AD18" s="593"/>
    </row>
    <row r="19" spans="1:30" s="108" customFormat="1" ht="16.5" x14ac:dyDescent="0.2">
      <c r="A19" s="138" t="s">
        <v>71</v>
      </c>
      <c r="B19" s="186" t="s">
        <v>223</v>
      </c>
      <c r="C19" s="193"/>
      <c r="D19" s="161"/>
      <c r="E19" s="161"/>
      <c r="F19" s="162"/>
      <c r="G19" s="665">
        <v>4</v>
      </c>
      <c r="H19" s="163"/>
      <c r="I19" s="164"/>
      <c r="J19" s="164"/>
      <c r="K19" s="160"/>
      <c r="L19" s="160"/>
      <c r="M19" s="165"/>
      <c r="N19" s="189"/>
      <c r="O19" s="190"/>
      <c r="P19" s="191"/>
      <c r="Q19" s="192"/>
      <c r="R19" s="107"/>
      <c r="S19" s="107"/>
      <c r="T19" s="318"/>
      <c r="U19" s="593"/>
      <c r="V19" s="593"/>
      <c r="W19" s="593"/>
      <c r="X19" s="593"/>
      <c r="Y19" s="593"/>
      <c r="Z19" s="593"/>
      <c r="AA19" s="593"/>
      <c r="AB19" s="593"/>
      <c r="AC19" s="593"/>
      <c r="AD19" s="593"/>
    </row>
    <row r="20" spans="1:30" s="108" customFormat="1" ht="16.5" x14ac:dyDescent="0.2">
      <c r="A20" s="138"/>
      <c r="B20" s="664" t="s">
        <v>128</v>
      </c>
      <c r="C20" s="193"/>
      <c r="D20" s="161"/>
      <c r="E20" s="161"/>
      <c r="F20" s="162"/>
      <c r="G20" s="663">
        <v>1</v>
      </c>
      <c r="H20" s="163"/>
      <c r="I20" s="164"/>
      <c r="J20" s="164"/>
      <c r="K20" s="160"/>
      <c r="L20" s="160"/>
      <c r="M20" s="165"/>
      <c r="N20" s="189"/>
      <c r="O20" s="190"/>
      <c r="P20" s="191"/>
      <c r="Q20" s="192"/>
      <c r="R20" s="107"/>
      <c r="S20" s="107"/>
      <c r="T20" s="318"/>
      <c r="U20" s="593"/>
      <c r="V20" s="593"/>
      <c r="W20" s="593"/>
      <c r="X20" s="593"/>
      <c r="Y20" s="593"/>
      <c r="Z20" s="593"/>
      <c r="AA20" s="593"/>
      <c r="AB20" s="593"/>
      <c r="AC20" s="593"/>
      <c r="AD20" s="593"/>
    </row>
    <row r="21" spans="1:30" s="108" customFormat="1" ht="16.5" x14ac:dyDescent="0.2">
      <c r="A21" s="138"/>
      <c r="B21" s="147" t="s">
        <v>79</v>
      </c>
      <c r="C21" s="193">
        <v>2</v>
      </c>
      <c r="D21" s="161"/>
      <c r="E21" s="161"/>
      <c r="F21" s="162"/>
      <c r="G21" s="170">
        <v>3</v>
      </c>
      <c r="H21" s="163">
        <f>G21*30</f>
        <v>90</v>
      </c>
      <c r="I21" s="164">
        <v>8</v>
      </c>
      <c r="J21" s="196" t="s">
        <v>165</v>
      </c>
      <c r="K21" s="160"/>
      <c r="L21" s="197" t="s">
        <v>168</v>
      </c>
      <c r="M21" s="199">
        <f>H21-I21</f>
        <v>82</v>
      </c>
      <c r="N21" s="189"/>
      <c r="O21" s="200" t="s">
        <v>160</v>
      </c>
      <c r="P21" s="191"/>
      <c r="Q21" s="192"/>
      <c r="R21" s="107"/>
      <c r="S21" s="107"/>
      <c r="T21" s="318"/>
      <c r="U21" s="593"/>
      <c r="V21" s="593"/>
      <c r="W21" s="593"/>
      <c r="X21" s="593"/>
      <c r="Y21" s="593"/>
      <c r="Z21" s="593"/>
      <c r="AA21" s="593"/>
      <c r="AB21" s="593"/>
      <c r="AC21" s="593"/>
      <c r="AD21" s="593"/>
    </row>
    <row r="22" spans="1:30" s="108" customFormat="1" ht="16.5" x14ac:dyDescent="0.2">
      <c r="A22" s="138" t="s">
        <v>72</v>
      </c>
      <c r="B22" s="201" t="s">
        <v>67</v>
      </c>
      <c r="C22" s="202"/>
      <c r="D22" s="203"/>
      <c r="E22" s="203"/>
      <c r="F22" s="204"/>
      <c r="G22" s="135">
        <v>3</v>
      </c>
      <c r="H22" s="163"/>
      <c r="I22" s="205"/>
      <c r="J22" s="205"/>
      <c r="K22" s="206"/>
      <c r="L22" s="206"/>
      <c r="M22" s="207"/>
      <c r="N22" s="208"/>
      <c r="O22" s="209"/>
      <c r="P22" s="210"/>
      <c r="Q22" s="211"/>
      <c r="R22" s="107"/>
      <c r="S22" s="107"/>
      <c r="T22" s="318"/>
      <c r="U22" s="593"/>
      <c r="V22" s="593"/>
      <c r="W22" s="593"/>
      <c r="X22" s="593"/>
      <c r="Y22" s="593"/>
      <c r="Z22" s="593"/>
      <c r="AA22" s="593"/>
      <c r="AB22" s="593"/>
      <c r="AC22" s="593"/>
      <c r="AD22" s="593"/>
    </row>
    <row r="23" spans="1:30" s="108" customFormat="1" ht="16.5" x14ac:dyDescent="0.2">
      <c r="A23" s="138"/>
      <c r="B23" s="219" t="s">
        <v>128</v>
      </c>
      <c r="C23" s="202" t="s">
        <v>107</v>
      </c>
      <c r="D23" s="203"/>
      <c r="E23" s="203"/>
      <c r="F23" s="204"/>
      <c r="G23" s="709">
        <v>3</v>
      </c>
      <c r="H23" s="163"/>
      <c r="I23" s="205"/>
      <c r="J23" s="205"/>
      <c r="K23" s="206"/>
      <c r="L23" s="206"/>
      <c r="M23" s="207"/>
      <c r="N23" s="208"/>
      <c r="O23" s="209"/>
      <c r="P23" s="210"/>
      <c r="Q23" s="211"/>
      <c r="R23" s="107"/>
      <c r="S23" s="107"/>
      <c r="T23" s="318"/>
      <c r="U23" s="593"/>
      <c r="V23" s="593"/>
      <c r="W23" s="593"/>
      <c r="X23" s="593"/>
      <c r="Y23" s="593"/>
      <c r="Z23" s="593"/>
      <c r="AA23" s="593"/>
      <c r="AB23" s="593"/>
      <c r="AC23" s="593"/>
      <c r="AD23" s="593"/>
    </row>
    <row r="24" spans="1:30" s="108" customFormat="1" ht="16.5" x14ac:dyDescent="0.2">
      <c r="A24" s="138" t="s">
        <v>92</v>
      </c>
      <c r="B24" s="214" t="s">
        <v>38</v>
      </c>
      <c r="C24" s="97"/>
      <c r="D24" s="98"/>
      <c r="E24" s="98"/>
      <c r="F24" s="215"/>
      <c r="G24" s="709">
        <v>3</v>
      </c>
      <c r="H24" s="163"/>
      <c r="I24" s="101"/>
      <c r="J24" s="101"/>
      <c r="K24" s="101"/>
      <c r="L24" s="101"/>
      <c r="M24" s="217"/>
      <c r="N24" s="104"/>
      <c r="O24" s="105"/>
      <c r="P24" s="105"/>
      <c r="Q24" s="106"/>
      <c r="R24" s="107"/>
      <c r="S24" s="107"/>
      <c r="T24" s="318"/>
      <c r="U24" s="593"/>
      <c r="V24" s="593"/>
      <c r="W24" s="593"/>
      <c r="X24" s="593"/>
      <c r="Y24" s="593"/>
      <c r="Z24" s="593"/>
      <c r="AA24" s="593"/>
      <c r="AB24" s="593"/>
      <c r="AC24" s="593"/>
      <c r="AD24" s="593"/>
    </row>
    <row r="25" spans="1:30" s="108" customFormat="1" ht="16.5" x14ac:dyDescent="0.2">
      <c r="A25" s="138"/>
      <c r="B25" s="139" t="s">
        <v>128</v>
      </c>
      <c r="C25" s="97" t="s">
        <v>107</v>
      </c>
      <c r="D25" s="98"/>
      <c r="E25" s="98"/>
      <c r="F25" s="215"/>
      <c r="G25" s="218">
        <v>3</v>
      </c>
      <c r="H25" s="163"/>
      <c r="I25" s="101"/>
      <c r="J25" s="101"/>
      <c r="K25" s="101"/>
      <c r="L25" s="101"/>
      <c r="M25" s="217"/>
      <c r="N25" s="104"/>
      <c r="O25" s="105"/>
      <c r="P25" s="105"/>
      <c r="Q25" s="106"/>
      <c r="R25" s="107"/>
      <c r="S25" s="107"/>
      <c r="T25" s="318"/>
      <c r="U25" s="593"/>
      <c r="V25" s="593"/>
      <c r="W25" s="593"/>
      <c r="X25" s="593"/>
      <c r="Y25" s="593"/>
      <c r="Z25" s="593"/>
      <c r="AA25" s="593"/>
      <c r="AB25" s="593"/>
      <c r="AC25" s="593"/>
      <c r="AD25" s="593"/>
    </row>
    <row r="26" spans="1:30" s="158" customFormat="1" x14ac:dyDescent="0.2">
      <c r="A26" s="138" t="s">
        <v>108</v>
      </c>
      <c r="B26" s="225" t="s">
        <v>56</v>
      </c>
      <c r="C26" s="220"/>
      <c r="D26" s="221"/>
      <c r="E26" s="221"/>
      <c r="F26" s="222"/>
      <c r="G26" s="666">
        <v>6</v>
      </c>
      <c r="H26" s="163"/>
      <c r="I26" s="100"/>
      <c r="J26" s="100"/>
      <c r="K26" s="100"/>
      <c r="L26" s="100"/>
      <c r="M26" s="106"/>
      <c r="N26" s="220"/>
      <c r="O26" s="99"/>
      <c r="P26" s="100"/>
      <c r="Q26" s="226"/>
      <c r="R26" s="107"/>
      <c r="S26" s="107"/>
      <c r="T26" s="318"/>
      <c r="U26" s="463"/>
      <c r="V26" s="463"/>
      <c r="W26" s="463"/>
      <c r="X26" s="463"/>
      <c r="Y26" s="463"/>
      <c r="Z26" s="463"/>
      <c r="AA26" s="463"/>
      <c r="AB26" s="463"/>
      <c r="AC26" s="463"/>
      <c r="AD26" s="463"/>
    </row>
    <row r="27" spans="1:30" s="158" customFormat="1" x14ac:dyDescent="0.2">
      <c r="A27" s="138"/>
      <c r="B27" s="219" t="s">
        <v>128</v>
      </c>
      <c r="C27" s="152"/>
      <c r="D27" s="227" t="s">
        <v>219</v>
      </c>
      <c r="E27" s="227"/>
      <c r="F27" s="228"/>
      <c r="G27" s="135">
        <v>2</v>
      </c>
      <c r="H27" s="153"/>
      <c r="I27" s="229"/>
      <c r="J27" s="229"/>
      <c r="K27" s="229"/>
      <c r="L27" s="229"/>
      <c r="M27" s="230"/>
      <c r="N27" s="152"/>
      <c r="O27" s="153"/>
      <c r="P27" s="229"/>
      <c r="Q27" s="231"/>
      <c r="R27" s="107"/>
      <c r="S27" s="107"/>
      <c r="T27" s="318"/>
      <c r="U27" s="463"/>
      <c r="V27" s="463"/>
      <c r="W27" s="463"/>
      <c r="X27" s="463"/>
      <c r="Y27" s="463"/>
      <c r="Z27" s="463"/>
      <c r="AA27" s="463"/>
      <c r="AB27" s="463"/>
      <c r="AC27" s="463"/>
      <c r="AD27" s="463"/>
    </row>
    <row r="28" spans="1:30" s="158" customFormat="1" x14ac:dyDescent="0.2">
      <c r="A28" s="138"/>
      <c r="B28" s="219" t="s">
        <v>128</v>
      </c>
      <c r="C28" s="152"/>
      <c r="D28" s="227" t="s">
        <v>219</v>
      </c>
      <c r="E28" s="227"/>
      <c r="F28" s="228"/>
      <c r="G28" s="135">
        <v>2</v>
      </c>
      <c r="H28" s="153"/>
      <c r="I28" s="229"/>
      <c r="J28" s="229"/>
      <c r="K28" s="229"/>
      <c r="L28" s="229"/>
      <c r="M28" s="230"/>
      <c r="N28" s="152"/>
      <c r="O28" s="153"/>
      <c r="P28" s="229"/>
      <c r="Q28" s="231"/>
      <c r="R28" s="107"/>
      <c r="S28" s="107"/>
      <c r="T28" s="318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</row>
    <row r="29" spans="1:30" s="158" customFormat="1" x14ac:dyDescent="0.2">
      <c r="A29" s="138"/>
      <c r="B29" s="147" t="s">
        <v>79</v>
      </c>
      <c r="C29" s="232"/>
      <c r="D29" s="233">
        <v>6</v>
      </c>
      <c r="E29" s="234"/>
      <c r="F29" s="235" t="s">
        <v>69</v>
      </c>
      <c r="G29" s="135">
        <v>2</v>
      </c>
      <c r="H29" s="153">
        <f>G29*30</f>
        <v>60</v>
      </c>
      <c r="I29" s="229">
        <v>4</v>
      </c>
      <c r="J29" s="236" t="s">
        <v>159</v>
      </c>
      <c r="K29" s="229"/>
      <c r="L29" s="229"/>
      <c r="M29" s="237">
        <f>H29-I29</f>
        <v>56</v>
      </c>
      <c r="N29" s="238"/>
      <c r="O29" s="229"/>
      <c r="P29" s="229"/>
      <c r="Q29" s="237"/>
      <c r="R29" s="107"/>
      <c r="S29" s="107" t="s">
        <v>159</v>
      </c>
      <c r="T29" s="318"/>
      <c r="U29" s="463"/>
      <c r="V29" s="463"/>
      <c r="W29" s="463"/>
      <c r="X29" s="463"/>
      <c r="Y29" s="463"/>
      <c r="Z29" s="463"/>
      <c r="AA29" s="463"/>
      <c r="AB29" s="463"/>
      <c r="AC29" s="463"/>
      <c r="AD29" s="463"/>
    </row>
    <row r="30" spans="1:30" s="565" customFormat="1" x14ac:dyDescent="0.2">
      <c r="A30" s="579" t="s">
        <v>109</v>
      </c>
      <c r="B30" s="612" t="s">
        <v>188</v>
      </c>
      <c r="C30" s="615"/>
      <c r="D30" s="240"/>
      <c r="E30" s="240"/>
      <c r="F30" s="241"/>
      <c r="G30" s="667">
        <v>4</v>
      </c>
      <c r="H30" s="153"/>
      <c r="I30" s="247"/>
      <c r="J30" s="101"/>
      <c r="K30" s="102"/>
      <c r="L30" s="102"/>
      <c r="M30" s="103"/>
      <c r="N30" s="242"/>
      <c r="O30" s="240"/>
      <c r="P30" s="243"/>
      <c r="Q30" s="244"/>
      <c r="R30" s="185"/>
      <c r="S30" s="185"/>
      <c r="T30" s="496"/>
      <c r="U30" s="598"/>
      <c r="V30" s="598"/>
      <c r="W30" s="598"/>
      <c r="X30" s="598"/>
      <c r="Y30" s="598"/>
      <c r="Z30" s="598"/>
      <c r="AA30" s="598"/>
      <c r="AB30" s="598"/>
      <c r="AC30" s="598"/>
      <c r="AD30" s="598"/>
    </row>
    <row r="31" spans="1:30" s="565" customFormat="1" x14ac:dyDescent="0.2">
      <c r="A31" s="579"/>
      <c r="B31" s="96" t="s">
        <v>128</v>
      </c>
      <c r="C31" s="615" t="s">
        <v>107</v>
      </c>
      <c r="D31" s="240"/>
      <c r="E31" s="240"/>
      <c r="F31" s="241"/>
      <c r="G31" s="440">
        <v>4</v>
      </c>
      <c r="H31" s="153"/>
      <c r="I31" s="247"/>
      <c r="J31" s="101"/>
      <c r="K31" s="102"/>
      <c r="L31" s="102"/>
      <c r="M31" s="103"/>
      <c r="N31" s="242"/>
      <c r="O31" s="240"/>
      <c r="P31" s="243"/>
      <c r="Q31" s="244"/>
      <c r="R31" s="185"/>
      <c r="S31" s="185"/>
      <c r="T31" s="496"/>
      <c r="U31" s="598"/>
      <c r="V31" s="598"/>
      <c r="W31" s="598"/>
      <c r="X31" s="598"/>
      <c r="Y31" s="598"/>
      <c r="Z31" s="598"/>
      <c r="AA31" s="598"/>
      <c r="AB31" s="598"/>
      <c r="AC31" s="598"/>
      <c r="AD31" s="598"/>
    </row>
    <row r="32" spans="1:30" s="158" customFormat="1" x14ac:dyDescent="0.2">
      <c r="A32" s="182" t="s">
        <v>113</v>
      </c>
      <c r="B32" s="543" t="s">
        <v>224</v>
      </c>
      <c r="C32" s="239"/>
      <c r="D32" s="183"/>
      <c r="E32" s="183"/>
      <c r="F32" s="504"/>
      <c r="G32" s="505">
        <v>3</v>
      </c>
      <c r="H32" s="500"/>
      <c r="I32" s="501"/>
      <c r="J32" s="506"/>
      <c r="K32" s="183"/>
      <c r="L32" s="183"/>
      <c r="M32" s="503"/>
      <c r="N32" s="507"/>
      <c r="O32" s="508"/>
      <c r="P32" s="508"/>
      <c r="Q32" s="509"/>
      <c r="R32" s="185"/>
      <c r="S32" s="185"/>
      <c r="T32" s="496"/>
      <c r="U32" s="463"/>
      <c r="V32" s="463"/>
      <c r="W32" s="463"/>
      <c r="X32" s="463"/>
      <c r="Y32" s="463"/>
      <c r="Z32" s="463"/>
      <c r="AA32" s="463"/>
      <c r="AB32" s="463"/>
      <c r="AC32" s="463"/>
      <c r="AD32" s="463"/>
    </row>
    <row r="33" spans="1:30" s="158" customFormat="1" x14ac:dyDescent="0.2">
      <c r="A33" s="182"/>
      <c r="B33" s="613" t="s">
        <v>79</v>
      </c>
      <c r="C33" s="556"/>
      <c r="D33" s="510" t="s">
        <v>155</v>
      </c>
      <c r="E33" s="510"/>
      <c r="F33" s="511"/>
      <c r="G33" s="512">
        <v>3</v>
      </c>
      <c r="H33" s="513">
        <f>G33*30</f>
        <v>90</v>
      </c>
      <c r="I33" s="514">
        <v>8</v>
      </c>
      <c r="J33" s="515" t="s">
        <v>166</v>
      </c>
      <c r="K33" s="516"/>
      <c r="L33" s="516"/>
      <c r="M33" s="517">
        <f>H33-I33</f>
        <v>82</v>
      </c>
      <c r="N33" s="518"/>
      <c r="O33" s="519"/>
      <c r="P33" s="519"/>
      <c r="Q33" s="520"/>
      <c r="R33" s="521" t="s">
        <v>166</v>
      </c>
      <c r="T33" s="496"/>
      <c r="U33" s="463"/>
      <c r="V33" s="463"/>
      <c r="W33" s="463"/>
      <c r="X33" s="463"/>
      <c r="Y33" s="463"/>
      <c r="Z33" s="463"/>
      <c r="AA33" s="463"/>
      <c r="AB33" s="463"/>
      <c r="AC33" s="463"/>
      <c r="AD33" s="463"/>
    </row>
    <row r="34" spans="1:30" s="158" customFormat="1" x14ac:dyDescent="0.2">
      <c r="A34" s="182" t="s">
        <v>118</v>
      </c>
      <c r="B34" s="613" t="s">
        <v>225</v>
      </c>
      <c r="C34" s="616"/>
      <c r="D34" s="522"/>
      <c r="E34" s="523"/>
      <c r="F34" s="524"/>
      <c r="G34" s="505">
        <v>4</v>
      </c>
      <c r="H34" s="513"/>
      <c r="I34" s="522"/>
      <c r="J34" s="522"/>
      <c r="K34" s="522"/>
      <c r="L34" s="522"/>
      <c r="M34" s="525"/>
      <c r="N34" s="526"/>
      <c r="O34" s="523"/>
      <c r="P34" s="523"/>
      <c r="Q34" s="524"/>
      <c r="R34" s="185"/>
      <c r="S34" s="185"/>
      <c r="T34" s="496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</row>
    <row r="35" spans="1:30" s="158" customFormat="1" ht="19.5" thickBot="1" x14ac:dyDescent="0.25">
      <c r="A35" s="182"/>
      <c r="B35" s="614" t="s">
        <v>128</v>
      </c>
      <c r="C35" s="242"/>
      <c r="D35" s="240" t="s">
        <v>219</v>
      </c>
      <c r="E35" s="240"/>
      <c r="F35" s="241"/>
      <c r="G35" s="505">
        <v>4</v>
      </c>
      <c r="H35" s="513"/>
      <c r="I35" s="501"/>
      <c r="J35" s="502"/>
      <c r="K35" s="183"/>
      <c r="L35" s="183"/>
      <c r="M35" s="503"/>
      <c r="N35" s="242"/>
      <c r="O35" s="240"/>
      <c r="P35" s="508"/>
      <c r="Q35" s="509"/>
      <c r="R35" s="185"/>
      <c r="S35" s="521"/>
      <c r="T35" s="496"/>
      <c r="U35" s="463"/>
      <c r="V35" s="463"/>
      <c r="W35" s="463"/>
      <c r="X35" s="463"/>
      <c r="Y35" s="463"/>
      <c r="Z35" s="463"/>
      <c r="AA35" s="463"/>
      <c r="AB35" s="463"/>
      <c r="AC35" s="463"/>
      <c r="AD35" s="463"/>
    </row>
    <row r="36" spans="1:30" s="158" customFormat="1" ht="19.5" thickBot="1" x14ac:dyDescent="0.25">
      <c r="A36" s="579" t="s">
        <v>212</v>
      </c>
      <c r="B36" s="543" t="s">
        <v>226</v>
      </c>
      <c r="C36" s="242"/>
      <c r="D36" s="240">
        <v>2</v>
      </c>
      <c r="E36" s="240"/>
      <c r="F36" s="241"/>
      <c r="G36" s="679">
        <v>5</v>
      </c>
      <c r="H36" s="682">
        <f t="shared" ref="H36:H38" si="0">G36*30</f>
        <v>150</v>
      </c>
      <c r="I36" s="501"/>
      <c r="J36" s="502"/>
      <c r="K36" s="183"/>
      <c r="L36" s="183"/>
      <c r="M36" s="503"/>
      <c r="N36" s="242"/>
      <c r="O36" s="240"/>
      <c r="P36" s="508"/>
      <c r="Q36" s="508"/>
      <c r="R36" s="185"/>
      <c r="S36" s="521"/>
      <c r="T36" s="496"/>
      <c r="U36" s="463"/>
      <c r="V36" s="463"/>
      <c r="W36" s="463"/>
      <c r="X36" s="463"/>
      <c r="Y36" s="463"/>
      <c r="Z36" s="463"/>
      <c r="AA36" s="463"/>
      <c r="AB36" s="463"/>
      <c r="AC36" s="463"/>
      <c r="AD36" s="463"/>
    </row>
    <row r="37" spans="1:30" s="158" customFormat="1" ht="19.5" thickBot="1" x14ac:dyDescent="0.25">
      <c r="A37" s="933" t="s">
        <v>129</v>
      </c>
      <c r="B37" s="934"/>
      <c r="C37" s="604"/>
      <c r="D37" s="605"/>
      <c r="E37" s="605"/>
      <c r="F37" s="606"/>
      <c r="G37" s="678">
        <f>G35+G31+G27+G28+G25+G23+G20+G17+G15+G14+G13</f>
        <v>37</v>
      </c>
      <c r="H37" s="752">
        <f t="shared" si="0"/>
        <v>1110</v>
      </c>
      <c r="I37" s="607"/>
      <c r="J37" s="608"/>
      <c r="K37" s="608"/>
      <c r="L37" s="608"/>
      <c r="M37" s="608"/>
      <c r="N37" s="609"/>
      <c r="O37" s="608"/>
      <c r="P37" s="608"/>
      <c r="Q37" s="608"/>
      <c r="R37" s="610"/>
      <c r="S37" s="610"/>
      <c r="T37" s="611"/>
      <c r="U37" s="463"/>
      <c r="V37" s="463"/>
      <c r="W37" s="463"/>
      <c r="X37" s="463"/>
      <c r="Y37" s="463"/>
      <c r="Z37" s="463"/>
      <c r="AA37" s="463"/>
      <c r="AB37" s="463"/>
      <c r="AC37" s="463"/>
      <c r="AD37" s="463"/>
    </row>
    <row r="38" spans="1:30" s="108" customFormat="1" ht="17.25" thickBot="1" x14ac:dyDescent="0.25">
      <c r="A38" s="935" t="s">
        <v>80</v>
      </c>
      <c r="B38" s="936"/>
      <c r="C38" s="617"/>
      <c r="D38" s="618"/>
      <c r="E38" s="618"/>
      <c r="F38" s="619"/>
      <c r="G38" s="680">
        <f>G36+G33+G29+G21+G18+G12</f>
        <v>21</v>
      </c>
      <c r="H38" s="753">
        <f t="shared" si="0"/>
        <v>630</v>
      </c>
      <c r="I38" s="620">
        <f>SUM(I11:I36)</f>
        <v>40</v>
      </c>
      <c r="J38" s="621" t="s">
        <v>214</v>
      </c>
      <c r="K38" s="621" t="s">
        <v>182</v>
      </c>
      <c r="L38" s="621" t="s">
        <v>205</v>
      </c>
      <c r="M38" s="620">
        <f>SUM(M11:M36)</f>
        <v>380</v>
      </c>
      <c r="N38" s="761" t="s">
        <v>167</v>
      </c>
      <c r="O38" s="622" t="s">
        <v>160</v>
      </c>
      <c r="P38" s="622"/>
      <c r="Q38" s="623"/>
      <c r="R38" s="624" t="s">
        <v>166</v>
      </c>
      <c r="S38" s="760" t="s">
        <v>159</v>
      </c>
      <c r="T38" s="625"/>
      <c r="U38" s="593"/>
      <c r="V38" s="593"/>
      <c r="W38" s="593"/>
      <c r="X38" s="593"/>
      <c r="Y38" s="593"/>
      <c r="Z38" s="593"/>
      <c r="AA38" s="593"/>
      <c r="AB38" s="593"/>
      <c r="AC38" s="593"/>
      <c r="AD38" s="593"/>
    </row>
    <row r="39" spans="1:30" s="108" customFormat="1" ht="17.25" thickBot="1" x14ac:dyDescent="0.25">
      <c r="A39" s="659"/>
      <c r="B39" s="660" t="s">
        <v>228</v>
      </c>
      <c r="C39" s="668"/>
      <c r="D39" s="669"/>
      <c r="E39" s="669"/>
      <c r="F39" s="670"/>
      <c r="G39" s="678">
        <f>G37+G38</f>
        <v>58</v>
      </c>
      <c r="H39" s="671">
        <f>H37+H38</f>
        <v>1740</v>
      </c>
      <c r="I39" s="671"/>
      <c r="J39" s="672"/>
      <c r="K39" s="672"/>
      <c r="L39" s="672"/>
      <c r="M39" s="671"/>
      <c r="N39" s="673"/>
      <c r="O39" s="673"/>
      <c r="P39" s="674"/>
      <c r="Q39" s="675"/>
      <c r="R39" s="676"/>
      <c r="S39" s="676"/>
      <c r="T39" s="677"/>
      <c r="U39" s="593"/>
      <c r="V39" s="593"/>
      <c r="W39" s="593"/>
      <c r="X39" s="593"/>
      <c r="Y39" s="593"/>
      <c r="Z39" s="593"/>
      <c r="AA39" s="593"/>
      <c r="AB39" s="593"/>
      <c r="AC39" s="593"/>
      <c r="AD39" s="593"/>
    </row>
    <row r="40" spans="1:30" s="108" customFormat="1" ht="17.25" thickBot="1" x14ac:dyDescent="0.25">
      <c r="A40" s="947" t="s">
        <v>227</v>
      </c>
      <c r="B40" s="948"/>
      <c r="C40" s="948"/>
      <c r="D40" s="948"/>
      <c r="E40" s="948"/>
      <c r="F40" s="948"/>
      <c r="G40" s="948"/>
      <c r="H40" s="948"/>
      <c r="I40" s="948"/>
      <c r="J40" s="948"/>
      <c r="K40" s="948"/>
      <c r="L40" s="948"/>
      <c r="M40" s="948"/>
      <c r="N40" s="948"/>
      <c r="O40" s="948"/>
      <c r="P40" s="948"/>
      <c r="Q40" s="948"/>
      <c r="R40" s="948"/>
      <c r="S40" s="948"/>
      <c r="T40" s="949"/>
      <c r="U40" s="593"/>
      <c r="V40" s="593"/>
      <c r="W40" s="593"/>
      <c r="X40" s="593"/>
      <c r="Y40" s="593"/>
      <c r="Z40" s="593"/>
      <c r="AA40" s="593"/>
      <c r="AB40" s="593"/>
      <c r="AC40" s="593"/>
      <c r="AD40" s="593"/>
    </row>
    <row r="41" spans="1:30" s="108" customFormat="1" ht="17.25" thickBot="1" x14ac:dyDescent="0.25">
      <c r="A41" s="937" t="s">
        <v>90</v>
      </c>
      <c r="B41" s="938"/>
      <c r="C41" s="938"/>
      <c r="D41" s="938"/>
      <c r="E41" s="938"/>
      <c r="F41" s="938"/>
      <c r="G41" s="938"/>
      <c r="H41" s="938"/>
      <c r="I41" s="938"/>
      <c r="J41" s="938"/>
      <c r="K41" s="938"/>
      <c r="L41" s="938"/>
      <c r="M41" s="938"/>
      <c r="N41" s="938"/>
      <c r="O41" s="938"/>
      <c r="P41" s="938"/>
      <c r="Q41" s="938"/>
      <c r="R41" s="938"/>
      <c r="S41" s="938"/>
      <c r="T41" s="939"/>
      <c r="U41" s="593"/>
      <c r="V41" s="593"/>
      <c r="W41" s="593"/>
      <c r="X41" s="593"/>
      <c r="Y41" s="593"/>
      <c r="Z41" s="593"/>
      <c r="AA41" s="593"/>
      <c r="AB41" s="593"/>
      <c r="AC41" s="593"/>
      <c r="AD41" s="593"/>
    </row>
    <row r="42" spans="1:30" s="564" customFormat="1" ht="16.5" x14ac:dyDescent="0.2">
      <c r="A42" s="532" t="s">
        <v>52</v>
      </c>
      <c r="B42" s="759" t="s">
        <v>126</v>
      </c>
      <c r="C42" s="533"/>
      <c r="D42" s="635"/>
      <c r="E42" s="534"/>
      <c r="F42" s="636"/>
      <c r="G42" s="646">
        <v>6</v>
      </c>
      <c r="H42" s="535"/>
      <c r="I42" s="536"/>
      <c r="J42" s="537"/>
      <c r="K42" s="536"/>
      <c r="L42" s="536"/>
      <c r="M42" s="538"/>
      <c r="N42" s="539"/>
      <c r="O42" s="536"/>
      <c r="P42" s="536"/>
      <c r="Q42" s="540"/>
      <c r="R42" s="541"/>
      <c r="S42" s="541"/>
      <c r="T42" s="542"/>
      <c r="U42" s="593"/>
      <c r="V42" s="593"/>
      <c r="W42" s="593"/>
      <c r="X42" s="593"/>
      <c r="Y42" s="593"/>
      <c r="Z42" s="593"/>
      <c r="AA42" s="593"/>
      <c r="AB42" s="593"/>
      <c r="AC42" s="593"/>
      <c r="AD42" s="593"/>
    </row>
    <row r="43" spans="1:30" s="564" customFormat="1" x14ac:dyDescent="0.2">
      <c r="A43" s="579"/>
      <c r="B43" s="685" t="s">
        <v>128</v>
      </c>
      <c r="C43" s="582"/>
      <c r="D43" s="683"/>
      <c r="E43" s="583"/>
      <c r="F43" s="637"/>
      <c r="G43" s="647">
        <v>3</v>
      </c>
      <c r="H43" s="681"/>
      <c r="I43" s="243"/>
      <c r="J43" s="584"/>
      <c r="K43" s="243"/>
      <c r="L43" s="243"/>
      <c r="M43" s="531"/>
      <c r="N43" s="684"/>
      <c r="O43" s="243"/>
      <c r="P43" s="243"/>
      <c r="Q43" s="244"/>
      <c r="R43" s="585"/>
      <c r="S43" s="585"/>
      <c r="T43" s="586"/>
      <c r="U43" s="593"/>
      <c r="V43" s="593"/>
      <c r="W43" s="593"/>
      <c r="X43" s="593"/>
      <c r="Y43" s="593"/>
      <c r="Z43" s="593"/>
      <c r="AA43" s="593"/>
      <c r="AB43" s="593"/>
      <c r="AC43" s="593"/>
      <c r="AD43" s="593"/>
    </row>
    <row r="44" spans="1:30" s="564" customFormat="1" ht="16.5" x14ac:dyDescent="0.2">
      <c r="A44" s="581"/>
      <c r="B44" s="245" t="s">
        <v>79</v>
      </c>
      <c r="C44" s="582">
        <v>1</v>
      </c>
      <c r="D44" s="184"/>
      <c r="E44" s="583"/>
      <c r="F44" s="637"/>
      <c r="G44" s="647">
        <v>3</v>
      </c>
      <c r="H44" s="557">
        <f>G44*30</f>
        <v>90</v>
      </c>
      <c r="I44" s="243">
        <v>8</v>
      </c>
      <c r="J44" s="584" t="s">
        <v>159</v>
      </c>
      <c r="K44" s="243"/>
      <c r="L44" s="243" t="s">
        <v>159</v>
      </c>
      <c r="M44" s="531"/>
      <c r="N44" s="171" t="s">
        <v>160</v>
      </c>
      <c r="O44" s="243"/>
      <c r="P44" s="243"/>
      <c r="Q44" s="244"/>
      <c r="R44" s="585"/>
      <c r="S44" s="585"/>
      <c r="T44" s="586"/>
      <c r="U44" s="593"/>
      <c r="V44" s="593"/>
      <c r="W44" s="593"/>
      <c r="X44" s="593"/>
      <c r="Y44" s="593"/>
      <c r="Z44" s="593"/>
      <c r="AA44" s="593"/>
      <c r="AB44" s="593"/>
      <c r="AC44" s="593"/>
      <c r="AD44" s="593"/>
    </row>
    <row r="45" spans="1:30" s="108" customFormat="1" ht="16.5" x14ac:dyDescent="0.2">
      <c r="A45" s="182" t="s">
        <v>53</v>
      </c>
      <c r="B45" s="543" t="s">
        <v>191</v>
      </c>
      <c r="C45" s="544"/>
      <c r="D45" s="184"/>
      <c r="E45" s="184"/>
      <c r="F45" s="525"/>
      <c r="G45" s="505">
        <v>4</v>
      </c>
      <c r="H45" s="528"/>
      <c r="I45" s="240"/>
      <c r="J45" s="545"/>
      <c r="K45" s="240"/>
      <c r="L45" s="240"/>
      <c r="M45" s="503"/>
      <c r="N45" s="242"/>
      <c r="O45" s="240"/>
      <c r="P45" s="240"/>
      <c r="Q45" s="241"/>
      <c r="R45" s="185"/>
      <c r="S45" s="185"/>
      <c r="T45" s="496"/>
      <c r="U45" s="593"/>
      <c r="V45" s="593"/>
      <c r="W45" s="593"/>
      <c r="X45" s="593"/>
      <c r="Y45" s="593"/>
      <c r="Z45" s="593"/>
      <c r="AA45" s="593"/>
      <c r="AB45" s="593"/>
      <c r="AC45" s="593"/>
      <c r="AD45" s="593"/>
    </row>
    <row r="46" spans="1:30" s="108" customFormat="1" ht="16.5" x14ac:dyDescent="0.2">
      <c r="A46" s="587"/>
      <c r="B46" s="245" t="s">
        <v>79</v>
      </c>
      <c r="C46" s="544"/>
      <c r="D46" s="184" t="s">
        <v>66</v>
      </c>
      <c r="E46" s="184"/>
      <c r="F46" s="525"/>
      <c r="G46" s="505">
        <v>4</v>
      </c>
      <c r="H46" s="557">
        <f>G46*30</f>
        <v>120</v>
      </c>
      <c r="I46" s="243">
        <v>8</v>
      </c>
      <c r="J46" s="584" t="s">
        <v>159</v>
      </c>
      <c r="K46" s="243"/>
      <c r="L46" s="243" t="s">
        <v>159</v>
      </c>
      <c r="M46" s="531"/>
      <c r="N46" s="656"/>
      <c r="O46" s="171" t="s">
        <v>160</v>
      </c>
      <c r="P46" s="528"/>
      <c r="Q46" s="241"/>
      <c r="R46" s="185"/>
      <c r="S46" s="185"/>
      <c r="T46" s="496"/>
      <c r="U46" s="593"/>
      <c r="V46" s="593"/>
      <c r="W46" s="593"/>
      <c r="X46" s="593"/>
      <c r="Y46" s="593"/>
      <c r="Z46" s="593"/>
      <c r="AA46" s="593"/>
      <c r="AB46" s="593"/>
      <c r="AC46" s="593"/>
      <c r="AD46" s="593"/>
    </row>
    <row r="47" spans="1:30" s="108" customFormat="1" ht="16.5" x14ac:dyDescent="0.2">
      <c r="A47" s="546" t="s">
        <v>54</v>
      </c>
      <c r="B47" s="543" t="s">
        <v>229</v>
      </c>
      <c r="C47" s="239"/>
      <c r="D47" s="184"/>
      <c r="E47" s="184"/>
      <c r="F47" s="638"/>
      <c r="G47" s="648">
        <v>4</v>
      </c>
      <c r="H47" s="528"/>
      <c r="I47" s="240"/>
      <c r="J47" s="545"/>
      <c r="K47" s="240"/>
      <c r="L47" s="240"/>
      <c r="M47" s="503"/>
      <c r="N47" s="242"/>
      <c r="O47" s="240"/>
      <c r="P47" s="528"/>
      <c r="Q47" s="241"/>
      <c r="R47" s="185"/>
      <c r="S47" s="185"/>
      <c r="T47" s="496"/>
      <c r="U47" s="593"/>
      <c r="V47" s="593"/>
      <c r="W47" s="593"/>
      <c r="X47" s="593"/>
      <c r="Y47" s="593"/>
      <c r="Z47" s="593"/>
      <c r="AA47" s="593"/>
      <c r="AB47" s="593"/>
      <c r="AC47" s="593"/>
      <c r="AD47" s="593"/>
    </row>
    <row r="48" spans="1:30" s="108" customFormat="1" ht="16.5" x14ac:dyDescent="0.2">
      <c r="A48" s="546"/>
      <c r="B48" s="527" t="s">
        <v>128</v>
      </c>
      <c r="C48" s="239"/>
      <c r="D48" s="184"/>
      <c r="E48" s="184"/>
      <c r="F48" s="638"/>
      <c r="G48" s="649">
        <v>1</v>
      </c>
      <c r="H48" s="528"/>
      <c r="I48" s="240"/>
      <c r="J48" s="545"/>
      <c r="K48" s="240"/>
      <c r="L48" s="240"/>
      <c r="M48" s="503"/>
      <c r="N48" s="242"/>
      <c r="O48" s="240"/>
      <c r="P48" s="528"/>
      <c r="Q48" s="241"/>
      <c r="R48" s="185"/>
      <c r="S48" s="185"/>
      <c r="T48" s="496"/>
      <c r="U48" s="593"/>
      <c r="V48" s="593"/>
      <c r="W48" s="593"/>
      <c r="X48" s="593"/>
      <c r="Y48" s="593"/>
      <c r="Z48" s="593"/>
      <c r="AA48" s="593"/>
      <c r="AB48" s="593"/>
      <c r="AC48" s="593"/>
      <c r="AD48" s="593"/>
    </row>
    <row r="49" spans="1:30" s="108" customFormat="1" ht="16.5" x14ac:dyDescent="0.2">
      <c r="A49" s="546"/>
      <c r="B49" s="245" t="s">
        <v>79</v>
      </c>
      <c r="C49" s="239"/>
      <c r="D49" s="184" t="s">
        <v>37</v>
      </c>
      <c r="E49" s="184"/>
      <c r="F49" s="638"/>
      <c r="G49" s="649">
        <v>3</v>
      </c>
      <c r="H49" s="557">
        <f>G49*30</f>
        <v>90</v>
      </c>
      <c r="I49" s="243">
        <v>8</v>
      </c>
      <c r="J49" s="584" t="s">
        <v>159</v>
      </c>
      <c r="K49" s="243"/>
      <c r="L49" s="243" t="s">
        <v>159</v>
      </c>
      <c r="M49" s="531"/>
      <c r="N49" s="656"/>
      <c r="O49" s="580"/>
      <c r="P49" s="658" t="s">
        <v>160</v>
      </c>
      <c r="Q49" s="241"/>
      <c r="R49" s="185"/>
      <c r="S49" s="185"/>
      <c r="T49" s="496"/>
      <c r="U49" s="593"/>
      <c r="V49" s="593"/>
      <c r="W49" s="593"/>
      <c r="X49" s="593"/>
      <c r="Y49" s="593"/>
      <c r="Z49" s="593"/>
      <c r="AA49" s="593"/>
      <c r="AB49" s="593"/>
      <c r="AC49" s="593"/>
      <c r="AD49" s="593"/>
    </row>
    <row r="50" spans="1:30" s="108" customFormat="1" ht="17.25" x14ac:dyDescent="0.2">
      <c r="A50" s="546" t="s">
        <v>55</v>
      </c>
      <c r="B50" s="547" t="s">
        <v>132</v>
      </c>
      <c r="C50" s="548"/>
      <c r="D50" s="549"/>
      <c r="E50" s="549"/>
      <c r="F50" s="639"/>
      <c r="G50" s="724">
        <v>6</v>
      </c>
      <c r="H50" s="528"/>
      <c r="I50" s="240"/>
      <c r="J50" s="506"/>
      <c r="K50" s="183"/>
      <c r="L50" s="183"/>
      <c r="M50" s="503"/>
      <c r="N50" s="507"/>
      <c r="O50" s="508"/>
      <c r="P50" s="550"/>
      <c r="Q50" s="509"/>
      <c r="R50" s="185"/>
      <c r="S50" s="185"/>
      <c r="T50" s="496"/>
      <c r="U50" s="593"/>
      <c r="V50" s="593"/>
      <c r="W50" s="593"/>
      <c r="X50" s="593"/>
      <c r="Y50" s="593"/>
      <c r="Z50" s="593"/>
      <c r="AA50" s="593"/>
      <c r="AB50" s="593"/>
      <c r="AC50" s="593"/>
      <c r="AD50" s="593"/>
    </row>
    <row r="51" spans="1:30" s="108" customFormat="1" ht="16.5" x14ac:dyDescent="0.2">
      <c r="A51" s="546"/>
      <c r="B51" s="614" t="s">
        <v>128</v>
      </c>
      <c r="C51" s="551"/>
      <c r="D51" s="552"/>
      <c r="E51" s="552"/>
      <c r="F51" s="640"/>
      <c r="G51" s="650">
        <v>0</v>
      </c>
      <c r="H51" s="528"/>
      <c r="I51" s="553"/>
      <c r="J51" s="529"/>
      <c r="K51" s="530"/>
      <c r="L51" s="530"/>
      <c r="M51" s="554"/>
      <c r="N51" s="507"/>
      <c r="O51" s="508"/>
      <c r="P51" s="550"/>
      <c r="Q51" s="509"/>
      <c r="R51" s="185"/>
      <c r="S51" s="185"/>
      <c r="T51" s="496"/>
      <c r="U51" s="593"/>
      <c r="V51" s="593"/>
      <c r="W51" s="593"/>
      <c r="X51" s="593"/>
      <c r="Y51" s="593"/>
      <c r="Z51" s="593"/>
      <c r="AA51" s="593"/>
      <c r="AB51" s="593"/>
      <c r="AC51" s="593"/>
      <c r="AD51" s="593"/>
    </row>
    <row r="52" spans="1:30" s="145" customFormat="1" ht="16.5" x14ac:dyDescent="0.2">
      <c r="A52" s="555"/>
      <c r="B52" s="613" t="s">
        <v>79</v>
      </c>
      <c r="C52" s="556" t="s">
        <v>66</v>
      </c>
      <c r="D52" s="516"/>
      <c r="E52" s="516"/>
      <c r="F52" s="641"/>
      <c r="G52" s="686">
        <v>5</v>
      </c>
      <c r="H52" s="557">
        <f>G52*30</f>
        <v>150</v>
      </c>
      <c r="I52" s="558">
        <v>8</v>
      </c>
      <c r="J52" s="515" t="s">
        <v>159</v>
      </c>
      <c r="K52" s="559" t="s">
        <v>159</v>
      </c>
      <c r="L52" s="516"/>
      <c r="M52" s="517">
        <f>H52-I52</f>
        <v>142</v>
      </c>
      <c r="N52" s="518"/>
      <c r="O52" s="560" t="s">
        <v>160</v>
      </c>
      <c r="P52" s="561"/>
      <c r="Q52" s="562"/>
      <c r="R52" s="185"/>
      <c r="S52" s="185"/>
      <c r="T52" s="496"/>
      <c r="U52" s="596"/>
      <c r="V52" s="596"/>
      <c r="W52" s="596"/>
      <c r="X52" s="596"/>
      <c r="Y52" s="596"/>
      <c r="Z52" s="596"/>
      <c r="AA52" s="596"/>
      <c r="AB52" s="596"/>
      <c r="AC52" s="596"/>
      <c r="AD52" s="596"/>
    </row>
    <row r="53" spans="1:30" s="108" customFormat="1" ht="16.5" x14ac:dyDescent="0.2">
      <c r="A53" s="138"/>
      <c r="B53" s="137" t="s">
        <v>133</v>
      </c>
      <c r="C53" s="97"/>
      <c r="D53" s="102"/>
      <c r="E53" s="102"/>
      <c r="F53" s="215">
        <v>3</v>
      </c>
      <c r="G53" s="440">
        <v>1</v>
      </c>
      <c r="H53" s="216">
        <f>G53*30</f>
        <v>30</v>
      </c>
      <c r="I53" s="247">
        <v>4</v>
      </c>
      <c r="J53" s="101"/>
      <c r="K53" s="102"/>
      <c r="L53" s="110" t="s">
        <v>159</v>
      </c>
      <c r="M53" s="103">
        <f>H53-I53</f>
        <v>26</v>
      </c>
      <c r="N53" s="104"/>
      <c r="O53" s="105"/>
      <c r="P53" s="111" t="s">
        <v>159</v>
      </c>
      <c r="Q53" s="273"/>
      <c r="R53" s="107"/>
      <c r="S53" s="107"/>
      <c r="T53" s="318"/>
      <c r="U53" s="593"/>
      <c r="V53" s="593"/>
      <c r="W53" s="593"/>
      <c r="X53" s="593"/>
      <c r="Y53" s="593"/>
      <c r="Z53" s="593"/>
      <c r="AA53" s="593"/>
      <c r="AB53" s="593"/>
      <c r="AC53" s="593"/>
      <c r="AD53" s="593"/>
    </row>
    <row r="54" spans="1:30" s="108" customFormat="1" ht="16.5" x14ac:dyDescent="0.2">
      <c r="A54" s="138" t="s">
        <v>81</v>
      </c>
      <c r="B54" s="137" t="s">
        <v>131</v>
      </c>
      <c r="C54" s="97"/>
      <c r="D54" s="102"/>
      <c r="E54" s="102"/>
      <c r="F54" s="215"/>
      <c r="G54" s="667">
        <v>6</v>
      </c>
      <c r="H54" s="216"/>
      <c r="I54" s="247"/>
      <c r="J54" s="101"/>
      <c r="K54" s="102"/>
      <c r="L54" s="102"/>
      <c r="M54" s="103"/>
      <c r="N54" s="104"/>
      <c r="O54" s="105"/>
      <c r="P54" s="107"/>
      <c r="Q54" s="273"/>
      <c r="R54" s="107"/>
      <c r="S54" s="107"/>
      <c r="T54" s="318"/>
      <c r="U54" s="593"/>
      <c r="V54" s="593"/>
      <c r="W54" s="593"/>
      <c r="X54" s="593"/>
      <c r="Y54" s="593"/>
      <c r="Z54" s="593"/>
      <c r="AA54" s="593"/>
      <c r="AB54" s="593"/>
      <c r="AC54" s="593"/>
      <c r="AD54" s="593"/>
    </row>
    <row r="55" spans="1:30" s="108" customFormat="1" ht="16.5" x14ac:dyDescent="0.2">
      <c r="A55" s="138"/>
      <c r="B55" s="96" t="s">
        <v>128</v>
      </c>
      <c r="C55" s="97"/>
      <c r="D55" s="102"/>
      <c r="E55" s="102"/>
      <c r="F55" s="215"/>
      <c r="G55" s="440">
        <v>3</v>
      </c>
      <c r="H55" s="216"/>
      <c r="I55" s="247"/>
      <c r="J55" s="101"/>
      <c r="K55" s="102"/>
      <c r="L55" s="102"/>
      <c r="M55" s="103"/>
      <c r="N55" s="104"/>
      <c r="O55" s="105"/>
      <c r="P55" s="107"/>
      <c r="Q55" s="273"/>
      <c r="R55" s="107"/>
      <c r="S55" s="107"/>
      <c r="T55" s="318"/>
      <c r="U55" s="593"/>
      <c r="V55" s="593"/>
      <c r="W55" s="593"/>
      <c r="X55" s="593"/>
      <c r="Y55" s="593"/>
      <c r="Z55" s="593"/>
      <c r="AA55" s="593"/>
      <c r="AB55" s="593"/>
      <c r="AC55" s="593"/>
      <c r="AD55" s="593"/>
    </row>
    <row r="56" spans="1:30" s="108" customFormat="1" ht="16.5" x14ac:dyDescent="0.2">
      <c r="A56" s="138"/>
      <c r="B56" s="137" t="s">
        <v>79</v>
      </c>
      <c r="C56" s="97" t="s">
        <v>37</v>
      </c>
      <c r="D56" s="102"/>
      <c r="E56" s="102"/>
      <c r="F56" s="215"/>
      <c r="G56" s="440">
        <v>3</v>
      </c>
      <c r="H56" s="216">
        <f>G56*30</f>
        <v>90</v>
      </c>
      <c r="I56" s="247">
        <v>12</v>
      </c>
      <c r="J56" s="109" t="s">
        <v>160</v>
      </c>
      <c r="K56" s="110" t="s">
        <v>159</v>
      </c>
      <c r="L56" s="102"/>
      <c r="M56" s="103">
        <f>H56-I56</f>
        <v>78</v>
      </c>
      <c r="N56" s="104"/>
      <c r="O56" s="105"/>
      <c r="P56" s="111" t="s">
        <v>161</v>
      </c>
      <c r="Q56" s="273"/>
      <c r="R56" s="107"/>
      <c r="S56" s="107"/>
      <c r="T56" s="318"/>
      <c r="U56" s="593"/>
      <c r="V56" s="593"/>
      <c r="W56" s="593"/>
      <c r="X56" s="593"/>
      <c r="Y56" s="593"/>
      <c r="Z56" s="593"/>
      <c r="AA56" s="593"/>
      <c r="AB56" s="593"/>
      <c r="AC56" s="593"/>
      <c r="AD56" s="593"/>
    </row>
    <row r="57" spans="1:30" s="108" customFormat="1" ht="16.5" x14ac:dyDescent="0.2">
      <c r="A57" s="138" t="s">
        <v>82</v>
      </c>
      <c r="B57" s="274" t="s">
        <v>230</v>
      </c>
      <c r="C57" s="97"/>
      <c r="D57" s="98"/>
      <c r="E57" s="98"/>
      <c r="F57" s="642"/>
      <c r="G57" s="666">
        <v>6</v>
      </c>
      <c r="H57" s="99"/>
      <c r="I57" s="100"/>
      <c r="J57" s="101"/>
      <c r="K57" s="102"/>
      <c r="L57" s="102"/>
      <c r="M57" s="103"/>
      <c r="N57" s="104"/>
      <c r="O57" s="105"/>
      <c r="P57" s="105"/>
      <c r="Q57" s="275"/>
      <c r="R57" s="107"/>
      <c r="S57" s="107"/>
      <c r="T57" s="318"/>
      <c r="U57" s="593"/>
      <c r="V57" s="593"/>
      <c r="W57" s="593"/>
      <c r="X57" s="593"/>
      <c r="Y57" s="593"/>
      <c r="Z57" s="593"/>
      <c r="AA57" s="593"/>
      <c r="AB57" s="593"/>
      <c r="AC57" s="593"/>
      <c r="AD57" s="593"/>
    </row>
    <row r="58" spans="1:30" s="108" customFormat="1" ht="16.5" x14ac:dyDescent="0.2">
      <c r="A58" s="138"/>
      <c r="B58" s="137" t="s">
        <v>231</v>
      </c>
      <c r="C58" s="97" t="s">
        <v>68</v>
      </c>
      <c r="D58" s="98"/>
      <c r="E58" s="98"/>
      <c r="F58" s="642"/>
      <c r="G58" s="440">
        <v>5</v>
      </c>
      <c r="H58" s="99">
        <f>G58*30</f>
        <v>150</v>
      </c>
      <c r="I58" s="100">
        <v>12</v>
      </c>
      <c r="J58" s="101" t="s">
        <v>160</v>
      </c>
      <c r="K58" s="102" t="s">
        <v>159</v>
      </c>
      <c r="L58" s="102"/>
      <c r="M58" s="103">
        <f t="shared" ref="M58:M59" si="1">H58-I58</f>
        <v>138</v>
      </c>
      <c r="N58" s="104"/>
      <c r="O58" s="105"/>
      <c r="Q58" s="105" t="s">
        <v>161</v>
      </c>
      <c r="R58" s="107"/>
      <c r="S58" s="107"/>
      <c r="T58" s="318"/>
      <c r="U58" s="593"/>
      <c r="V58" s="593"/>
      <c r="W58" s="593"/>
      <c r="X58" s="593"/>
      <c r="Y58" s="593"/>
      <c r="Z58" s="593"/>
      <c r="AA58" s="593"/>
      <c r="AB58" s="593"/>
      <c r="AC58" s="593"/>
      <c r="AD58" s="593"/>
    </row>
    <row r="59" spans="1:30" s="108" customFormat="1" ht="16.5" x14ac:dyDescent="0.2">
      <c r="A59" s="138"/>
      <c r="B59" s="137" t="s">
        <v>232</v>
      </c>
      <c r="C59" s="97"/>
      <c r="D59" s="98"/>
      <c r="E59" s="98"/>
      <c r="F59" s="254">
        <v>5</v>
      </c>
      <c r="G59" s="440">
        <v>1</v>
      </c>
      <c r="H59" s="99">
        <f>G59*30</f>
        <v>30</v>
      </c>
      <c r="I59" s="100">
        <v>4</v>
      </c>
      <c r="J59" s="112"/>
      <c r="K59" s="112" t="s">
        <v>159</v>
      </c>
      <c r="L59" s="115"/>
      <c r="M59" s="103">
        <f t="shared" si="1"/>
        <v>26</v>
      </c>
      <c r="N59" s="114"/>
      <c r="O59" s="115"/>
      <c r="P59" s="112"/>
      <c r="R59" s="275" t="s">
        <v>159</v>
      </c>
      <c r="S59" s="107"/>
      <c r="T59" s="318"/>
      <c r="U59" s="593"/>
      <c r="V59" s="593"/>
      <c r="W59" s="593"/>
      <c r="X59" s="593"/>
      <c r="Y59" s="593"/>
      <c r="Z59" s="593"/>
      <c r="AA59" s="593"/>
      <c r="AB59" s="593"/>
      <c r="AC59" s="593"/>
      <c r="AD59" s="593"/>
    </row>
    <row r="60" spans="1:30" s="108" customFormat="1" ht="16.5" x14ac:dyDescent="0.2">
      <c r="A60" s="138" t="s">
        <v>83</v>
      </c>
      <c r="B60" s="137" t="s">
        <v>233</v>
      </c>
      <c r="C60" s="97"/>
      <c r="D60" s="98"/>
      <c r="E60" s="98"/>
      <c r="F60" s="254"/>
      <c r="G60" s="666">
        <v>6</v>
      </c>
      <c r="H60" s="99"/>
      <c r="I60" s="100"/>
      <c r="J60" s="101"/>
      <c r="K60" s="102"/>
      <c r="L60" s="102"/>
      <c r="M60" s="103"/>
      <c r="N60" s="276"/>
      <c r="O60" s="233"/>
      <c r="P60" s="277"/>
      <c r="Q60" s="275"/>
      <c r="R60" s="107"/>
      <c r="S60" s="107"/>
      <c r="T60" s="318"/>
      <c r="U60" s="594"/>
      <c r="V60" s="594"/>
      <c r="W60" s="594"/>
      <c r="X60" s="594"/>
      <c r="Y60" s="594"/>
      <c r="Z60" s="594"/>
      <c r="AA60" s="594"/>
      <c r="AB60" s="594"/>
      <c r="AC60" s="594"/>
      <c r="AD60" s="594"/>
    </row>
    <row r="61" spans="1:30" s="108" customFormat="1" ht="16.5" x14ac:dyDescent="0.2">
      <c r="A61" s="278"/>
      <c r="B61" s="687" t="s">
        <v>128</v>
      </c>
      <c r="C61" s="266"/>
      <c r="D61" s="267"/>
      <c r="E61" s="267"/>
      <c r="F61" s="643"/>
      <c r="G61" s="651">
        <v>0</v>
      </c>
      <c r="H61" s="153"/>
      <c r="I61" s="279"/>
      <c r="J61" s="280"/>
      <c r="K61" s="281"/>
      <c r="L61" s="281"/>
      <c r="M61" s="282"/>
      <c r="N61" s="104"/>
      <c r="O61" s="105"/>
      <c r="P61" s="283"/>
      <c r="Q61" s="273"/>
      <c r="R61" s="107"/>
      <c r="S61" s="107"/>
      <c r="T61" s="318"/>
      <c r="U61" s="594"/>
      <c r="V61" s="594"/>
      <c r="W61" s="594"/>
      <c r="X61" s="594"/>
      <c r="Y61" s="594"/>
      <c r="Z61" s="594"/>
      <c r="AA61" s="594"/>
      <c r="AB61" s="594"/>
      <c r="AC61" s="594"/>
      <c r="AD61" s="594"/>
    </row>
    <row r="62" spans="1:30" s="108" customFormat="1" ht="16.5" x14ac:dyDescent="0.2">
      <c r="A62" s="264"/>
      <c r="B62" s="137" t="s">
        <v>79</v>
      </c>
      <c r="C62" s="212" t="s">
        <v>66</v>
      </c>
      <c r="D62" s="203"/>
      <c r="E62" s="203"/>
      <c r="F62" s="644"/>
      <c r="G62" s="652">
        <v>5</v>
      </c>
      <c r="H62" s="99">
        <f>G62*30</f>
        <v>150</v>
      </c>
      <c r="I62" s="284">
        <v>8</v>
      </c>
      <c r="J62" s="285" t="s">
        <v>159</v>
      </c>
      <c r="K62" s="286" t="s">
        <v>159</v>
      </c>
      <c r="L62" s="284"/>
      <c r="M62" s="207">
        <f>H62-I62</f>
        <v>142</v>
      </c>
      <c r="N62" s="220"/>
      <c r="O62" s="224" t="s">
        <v>160</v>
      </c>
      <c r="P62" s="99"/>
      <c r="Q62" s="254"/>
      <c r="R62" s="107"/>
      <c r="S62" s="107"/>
      <c r="T62" s="318"/>
      <c r="U62" s="594"/>
      <c r="V62" s="594"/>
      <c r="W62" s="594"/>
      <c r="X62" s="594"/>
      <c r="Y62" s="594"/>
      <c r="Z62" s="594"/>
      <c r="AA62" s="594"/>
      <c r="AB62" s="594"/>
      <c r="AC62" s="594"/>
      <c r="AD62" s="594"/>
    </row>
    <row r="63" spans="1:30" s="578" customFormat="1" ht="16.5" x14ac:dyDescent="0.2">
      <c r="A63" s="269"/>
      <c r="B63" s="287" t="s">
        <v>234</v>
      </c>
      <c r="C63" s="212"/>
      <c r="D63" s="203"/>
      <c r="E63" s="203"/>
      <c r="F63" s="644" t="s">
        <v>37</v>
      </c>
      <c r="G63" s="653">
        <v>1</v>
      </c>
      <c r="H63" s="248">
        <f>G63*30</f>
        <v>30</v>
      </c>
      <c r="I63" s="284"/>
      <c r="J63" s="288"/>
      <c r="K63" s="284"/>
      <c r="L63" s="286" t="s">
        <v>169</v>
      </c>
      <c r="M63" s="207">
        <f>H63-I63</f>
        <v>30</v>
      </c>
      <c r="N63" s="380"/>
      <c r="O63" s="303"/>
      <c r="P63" s="588" t="s">
        <v>169</v>
      </c>
      <c r="Q63" s="379"/>
      <c r="R63" s="259"/>
      <c r="S63" s="259"/>
      <c r="T63" s="468"/>
      <c r="U63" s="594"/>
      <c r="V63" s="594"/>
      <c r="W63" s="594"/>
      <c r="X63" s="594"/>
      <c r="Y63" s="594"/>
      <c r="Z63" s="594"/>
      <c r="AA63" s="594"/>
      <c r="AB63" s="594"/>
      <c r="AC63" s="594"/>
      <c r="AD63" s="594"/>
    </row>
    <row r="64" spans="1:30" s="108" customFormat="1" ht="16.5" x14ac:dyDescent="0.2">
      <c r="A64" s="138" t="s">
        <v>85</v>
      </c>
      <c r="B64" s="589" t="s">
        <v>186</v>
      </c>
      <c r="C64" s="98"/>
      <c r="D64" s="98"/>
      <c r="E64" s="98"/>
      <c r="F64" s="642"/>
      <c r="G64" s="223">
        <v>3</v>
      </c>
      <c r="H64" s="99"/>
      <c r="I64" s="100"/>
      <c r="J64" s="590"/>
      <c r="K64" s="100"/>
      <c r="L64" s="100"/>
      <c r="M64" s="103"/>
      <c r="N64" s="220"/>
      <c r="O64" s="100"/>
      <c r="P64" s="100"/>
      <c r="Q64" s="100"/>
      <c r="R64" s="107"/>
      <c r="S64" s="107"/>
      <c r="T64" s="318"/>
      <c r="U64" s="594"/>
      <c r="V64" s="594"/>
      <c r="W64" s="594"/>
      <c r="X64" s="594"/>
      <c r="Y64" s="594"/>
      <c r="Z64" s="594"/>
      <c r="AA64" s="594"/>
      <c r="AB64" s="594"/>
      <c r="AC64" s="594"/>
      <c r="AD64" s="594"/>
    </row>
    <row r="65" spans="1:30" s="108" customFormat="1" ht="16.5" x14ac:dyDescent="0.2">
      <c r="A65" s="138"/>
      <c r="B65" s="499" t="s">
        <v>128</v>
      </c>
      <c r="C65" s="98"/>
      <c r="D65" s="98"/>
      <c r="E65" s="98"/>
      <c r="F65" s="642"/>
      <c r="G65" s="223">
        <v>0</v>
      </c>
      <c r="H65" s="99"/>
      <c r="I65" s="100"/>
      <c r="J65" s="590"/>
      <c r="K65" s="100"/>
      <c r="L65" s="100"/>
      <c r="M65" s="103"/>
      <c r="N65" s="220"/>
      <c r="O65" s="100"/>
      <c r="P65" s="100"/>
      <c r="Q65" s="100"/>
      <c r="R65" s="107"/>
      <c r="S65" s="107"/>
      <c r="T65" s="318"/>
      <c r="U65" s="594"/>
      <c r="V65" s="594"/>
      <c r="W65" s="594"/>
      <c r="X65" s="594"/>
      <c r="Y65" s="594"/>
      <c r="Z65" s="594"/>
      <c r="AA65" s="594"/>
      <c r="AB65" s="594"/>
      <c r="AC65" s="594"/>
      <c r="AD65" s="594"/>
    </row>
    <row r="66" spans="1:30" s="108" customFormat="1" ht="16.5" x14ac:dyDescent="0.2">
      <c r="A66" s="138"/>
      <c r="B66" s="591" t="s">
        <v>79</v>
      </c>
      <c r="C66" s="98"/>
      <c r="D66" s="98" t="s">
        <v>68</v>
      </c>
      <c r="E66" s="98"/>
      <c r="F66" s="642"/>
      <c r="G66" s="223">
        <v>3</v>
      </c>
      <c r="H66" s="500">
        <f>G66*30</f>
        <v>90</v>
      </c>
      <c r="I66" s="240">
        <v>8</v>
      </c>
      <c r="J66" s="545" t="s">
        <v>159</v>
      </c>
      <c r="K66" s="240"/>
      <c r="L66" s="240" t="s">
        <v>169</v>
      </c>
      <c r="M66" s="503"/>
      <c r="N66" s="657"/>
      <c r="O66" s="580"/>
      <c r="Q66" s="579" t="s">
        <v>166</v>
      </c>
      <c r="R66" s="107"/>
      <c r="S66" s="107"/>
      <c r="T66" s="318"/>
      <c r="U66" s="594"/>
      <c r="V66" s="594"/>
      <c r="W66" s="594"/>
      <c r="X66" s="594"/>
      <c r="Y66" s="594"/>
      <c r="Z66" s="594"/>
      <c r="AA66" s="594"/>
      <c r="AB66" s="594"/>
      <c r="AC66" s="594"/>
      <c r="AD66" s="594"/>
    </row>
    <row r="67" spans="1:30" s="108" customFormat="1" ht="16.5" x14ac:dyDescent="0.2">
      <c r="A67" s="278" t="s">
        <v>95</v>
      </c>
      <c r="B67" s="566" t="s">
        <v>235</v>
      </c>
      <c r="C67" s="154"/>
      <c r="D67" s="424"/>
      <c r="E67" s="424"/>
      <c r="F67" s="645"/>
      <c r="G67" s="135">
        <v>5</v>
      </c>
      <c r="H67" s="153"/>
      <c r="I67" s="424"/>
      <c r="J67" s="567"/>
      <c r="K67" s="568"/>
      <c r="L67" s="568"/>
      <c r="M67" s="569"/>
      <c r="N67" s="276"/>
      <c r="O67" s="233"/>
      <c r="P67" s="570"/>
      <c r="Q67" s="230"/>
      <c r="R67" s="136"/>
      <c r="S67" s="136"/>
      <c r="T67" s="467"/>
      <c r="U67" s="594"/>
      <c r="V67" s="594"/>
      <c r="W67" s="594"/>
      <c r="X67" s="594"/>
      <c r="Y67" s="594"/>
      <c r="Z67" s="594"/>
      <c r="AA67" s="594"/>
      <c r="AB67" s="594"/>
      <c r="AC67" s="594"/>
      <c r="AD67" s="594"/>
    </row>
    <row r="68" spans="1:30" s="108" customFormat="1" ht="16.5" x14ac:dyDescent="0.2">
      <c r="A68" s="269"/>
      <c r="B68" s="270" t="s">
        <v>128</v>
      </c>
      <c r="C68" s="167"/>
      <c r="D68" s="168"/>
      <c r="E68" s="168"/>
      <c r="F68" s="169"/>
      <c r="G68" s="170">
        <v>1</v>
      </c>
      <c r="H68" s="99"/>
      <c r="I68" s="168"/>
      <c r="J68" s="164"/>
      <c r="K68" s="160"/>
      <c r="L68" s="160"/>
      <c r="M68" s="199"/>
      <c r="N68" s="104"/>
      <c r="O68" s="105"/>
      <c r="P68" s="265"/>
      <c r="Q68" s="106"/>
      <c r="R68" s="107"/>
      <c r="S68" s="107"/>
      <c r="T68" s="318"/>
      <c r="U68" s="593"/>
      <c r="V68" s="593"/>
      <c r="W68" s="593"/>
      <c r="X68" s="593"/>
      <c r="Y68" s="593"/>
      <c r="Z68" s="593"/>
      <c r="AA68" s="593"/>
      <c r="AB68" s="593"/>
      <c r="AC68" s="593"/>
      <c r="AD68" s="593"/>
    </row>
    <row r="69" spans="1:30" s="108" customFormat="1" ht="16.5" x14ac:dyDescent="0.2">
      <c r="A69" s="138"/>
      <c r="B69" s="137" t="s">
        <v>79</v>
      </c>
      <c r="C69" s="159" t="s">
        <v>37</v>
      </c>
      <c r="D69" s="161"/>
      <c r="E69" s="161"/>
      <c r="F69" s="571"/>
      <c r="G69" s="195">
        <v>4</v>
      </c>
      <c r="H69" s="99">
        <f>G69*30</f>
        <v>120</v>
      </c>
      <c r="I69" s="290">
        <v>8</v>
      </c>
      <c r="J69" s="196" t="s">
        <v>159</v>
      </c>
      <c r="K69" s="197" t="s">
        <v>169</v>
      </c>
      <c r="L69" s="160"/>
      <c r="M69" s="199">
        <f>H69-I69</f>
        <v>112</v>
      </c>
      <c r="N69" s="104"/>
      <c r="P69" s="291" t="s">
        <v>166</v>
      </c>
      <c r="Q69" s="106"/>
      <c r="R69" s="107"/>
      <c r="S69" s="107"/>
      <c r="T69" s="318"/>
      <c r="U69" s="593"/>
      <c r="V69" s="593"/>
      <c r="W69" s="593"/>
      <c r="X69" s="593"/>
      <c r="Y69" s="593"/>
      <c r="Z69" s="593"/>
      <c r="AA69" s="593"/>
      <c r="AB69" s="593"/>
      <c r="AC69" s="593"/>
      <c r="AD69" s="593"/>
    </row>
    <row r="70" spans="1:30" s="108" customFormat="1" ht="16.5" x14ac:dyDescent="0.2">
      <c r="A70" s="138" t="s">
        <v>96</v>
      </c>
      <c r="B70" s="96" t="s">
        <v>187</v>
      </c>
      <c r="C70" s="159"/>
      <c r="D70" s="161"/>
      <c r="E70" s="161"/>
      <c r="F70" s="571"/>
      <c r="G70" s="654">
        <v>4</v>
      </c>
      <c r="H70" s="99"/>
      <c r="I70" s="290"/>
      <c r="J70" s="164"/>
      <c r="K70" s="160"/>
      <c r="L70" s="160"/>
      <c r="M70" s="199"/>
      <c r="N70" s="104"/>
      <c r="O70" s="105"/>
      <c r="P70" s="265"/>
      <c r="Q70" s="106"/>
      <c r="R70" s="107"/>
      <c r="S70" s="107"/>
      <c r="T70" s="318"/>
      <c r="U70" s="593"/>
      <c r="V70" s="593"/>
      <c r="W70" s="593"/>
      <c r="X70" s="593"/>
      <c r="Y70" s="593"/>
      <c r="Z70" s="593"/>
      <c r="AA70" s="593"/>
      <c r="AB70" s="593"/>
      <c r="AC70" s="593"/>
      <c r="AD70" s="593"/>
    </row>
    <row r="71" spans="1:30" s="108" customFormat="1" ht="16.5" x14ac:dyDescent="0.2">
      <c r="A71" s="138"/>
      <c r="B71" s="499" t="s">
        <v>128</v>
      </c>
      <c r="C71" s="159"/>
      <c r="D71" s="161"/>
      <c r="E71" s="161"/>
      <c r="F71" s="571"/>
      <c r="G71" s="218">
        <v>1</v>
      </c>
      <c r="H71" s="99"/>
      <c r="I71" s="290"/>
      <c r="J71" s="164"/>
      <c r="K71" s="160"/>
      <c r="L71" s="160"/>
      <c r="M71" s="199"/>
      <c r="N71" s="104"/>
      <c r="O71" s="105"/>
      <c r="P71" s="265"/>
      <c r="Q71" s="106"/>
      <c r="R71" s="107"/>
      <c r="S71" s="107"/>
      <c r="T71" s="318"/>
      <c r="U71" s="593"/>
      <c r="V71" s="593"/>
      <c r="W71" s="593"/>
      <c r="X71" s="593"/>
      <c r="Y71" s="593"/>
      <c r="Z71" s="593"/>
      <c r="AA71" s="593"/>
      <c r="AB71" s="593"/>
      <c r="AC71" s="593"/>
      <c r="AD71" s="593"/>
    </row>
    <row r="72" spans="1:30" s="108" customFormat="1" ht="16.5" x14ac:dyDescent="0.2">
      <c r="A72" s="138"/>
      <c r="B72" s="591" t="s">
        <v>79</v>
      </c>
      <c r="C72" s="159" t="s">
        <v>37</v>
      </c>
      <c r="D72" s="161"/>
      <c r="E72" s="161"/>
      <c r="F72" s="571"/>
      <c r="G72" s="218">
        <v>3</v>
      </c>
      <c r="H72" s="500">
        <f>G72*30</f>
        <v>90</v>
      </c>
      <c r="I72" s="240">
        <v>8</v>
      </c>
      <c r="J72" s="545" t="s">
        <v>159</v>
      </c>
      <c r="K72" s="240"/>
      <c r="L72" s="240" t="s">
        <v>169</v>
      </c>
      <c r="M72" s="503"/>
      <c r="N72" s="657"/>
      <c r="O72" s="580"/>
      <c r="P72" s="579" t="s">
        <v>166</v>
      </c>
      <c r="R72" s="107"/>
      <c r="S72" s="107"/>
      <c r="T72" s="318"/>
      <c r="U72" s="593"/>
      <c r="V72" s="593"/>
      <c r="W72" s="593"/>
      <c r="X72" s="593"/>
      <c r="Y72" s="593"/>
      <c r="Z72" s="593"/>
      <c r="AA72" s="593"/>
      <c r="AB72" s="593"/>
      <c r="AC72" s="593"/>
      <c r="AD72" s="593"/>
    </row>
    <row r="73" spans="1:30" s="108" customFormat="1" ht="16.5" x14ac:dyDescent="0.2">
      <c r="A73" s="138" t="s">
        <v>97</v>
      </c>
      <c r="B73" s="700" t="s">
        <v>238</v>
      </c>
      <c r="C73" s="159"/>
      <c r="D73" s="161"/>
      <c r="E73" s="161"/>
      <c r="F73" s="571"/>
      <c r="G73" s="666">
        <v>4</v>
      </c>
      <c r="H73" s="99"/>
      <c r="I73" s="290"/>
      <c r="J73" s="164"/>
      <c r="K73" s="160"/>
      <c r="L73" s="160"/>
      <c r="M73" s="199"/>
      <c r="N73" s="104"/>
      <c r="O73" s="105"/>
      <c r="P73" s="265"/>
      <c r="Q73" s="106"/>
      <c r="R73" s="107"/>
      <c r="S73" s="107"/>
      <c r="T73" s="318"/>
      <c r="U73" s="593"/>
      <c r="V73" s="593"/>
      <c r="W73" s="593"/>
      <c r="X73" s="593"/>
      <c r="Y73" s="593"/>
      <c r="Z73" s="593"/>
      <c r="AA73" s="593"/>
      <c r="AB73" s="593"/>
      <c r="AC73" s="593"/>
      <c r="AD73" s="593"/>
    </row>
    <row r="74" spans="1:30" s="108" customFormat="1" ht="16.5" x14ac:dyDescent="0.2">
      <c r="A74" s="138"/>
      <c r="B74" s="499" t="s">
        <v>128</v>
      </c>
      <c r="C74" s="212"/>
      <c r="D74" s="203"/>
      <c r="E74" s="203"/>
      <c r="F74" s="644"/>
      <c r="G74" s="663">
        <v>1</v>
      </c>
      <c r="H74" s="248"/>
      <c r="I74" s="288"/>
      <c r="J74" s="205"/>
      <c r="K74" s="206"/>
      <c r="L74" s="206"/>
      <c r="M74" s="207"/>
      <c r="N74" s="251"/>
      <c r="O74" s="252"/>
      <c r="P74" s="293"/>
      <c r="Q74" s="253"/>
      <c r="R74" s="107"/>
      <c r="S74" s="107"/>
      <c r="T74" s="318"/>
      <c r="U74" s="593"/>
      <c r="V74" s="593"/>
      <c r="W74" s="593"/>
      <c r="X74" s="593"/>
      <c r="Y74" s="593"/>
      <c r="Z74" s="593"/>
      <c r="AA74" s="593"/>
      <c r="AB74" s="593"/>
      <c r="AC74" s="593"/>
      <c r="AD74" s="593"/>
    </row>
    <row r="75" spans="1:30" s="131" customFormat="1" ht="16.5" x14ac:dyDescent="0.2">
      <c r="A75" s="138"/>
      <c r="B75" s="700" t="s">
        <v>79</v>
      </c>
      <c r="C75" s="212" t="s">
        <v>66</v>
      </c>
      <c r="D75" s="203"/>
      <c r="E75" s="203"/>
      <c r="F75" s="644"/>
      <c r="G75" s="652">
        <v>3</v>
      </c>
      <c r="H75" s="248">
        <f>G75*30</f>
        <v>90</v>
      </c>
      <c r="I75" s="284">
        <v>8</v>
      </c>
      <c r="J75" s="213" t="s">
        <v>159</v>
      </c>
      <c r="K75" s="292" t="s">
        <v>159</v>
      </c>
      <c r="L75" s="206"/>
      <c r="M75" s="207">
        <f>H75-I75</f>
        <v>82</v>
      </c>
      <c r="N75" s="251"/>
      <c r="O75" s="252"/>
      <c r="P75" s="293"/>
      <c r="Q75" s="253"/>
      <c r="R75" s="112" t="s">
        <v>160</v>
      </c>
      <c r="S75" s="107"/>
      <c r="T75" s="318"/>
      <c r="U75" s="595"/>
      <c r="V75" s="595"/>
      <c r="W75" s="595"/>
      <c r="X75" s="595"/>
      <c r="Y75" s="595"/>
      <c r="Z75" s="595"/>
      <c r="AA75" s="595"/>
      <c r="AB75" s="595"/>
      <c r="AC75" s="595"/>
      <c r="AD75" s="595"/>
    </row>
    <row r="76" spans="1:30" s="108" customFormat="1" ht="16.5" x14ac:dyDescent="0.2">
      <c r="A76" s="138" t="s">
        <v>98</v>
      </c>
      <c r="B76" s="137" t="s">
        <v>138</v>
      </c>
      <c r="C76" s="97"/>
      <c r="D76" s="98"/>
      <c r="E76" s="98"/>
      <c r="F76" s="642"/>
      <c r="G76" s="218">
        <v>6</v>
      </c>
      <c r="H76" s="99"/>
      <c r="I76" s="100"/>
      <c r="J76" s="101"/>
      <c r="K76" s="102"/>
      <c r="L76" s="102"/>
      <c r="M76" s="103"/>
      <c r="N76" s="104"/>
      <c r="O76" s="105"/>
      <c r="P76" s="105"/>
      <c r="Q76" s="106"/>
      <c r="R76" s="107"/>
      <c r="S76" s="107"/>
      <c r="T76" s="318"/>
      <c r="U76" s="593"/>
      <c r="V76" s="593"/>
      <c r="W76" s="593"/>
      <c r="X76" s="593"/>
      <c r="Y76" s="593"/>
      <c r="Z76" s="593"/>
      <c r="AA76" s="593"/>
      <c r="AB76" s="593"/>
      <c r="AC76" s="593"/>
      <c r="AD76" s="593"/>
    </row>
    <row r="77" spans="1:30" s="108" customFormat="1" ht="16.5" x14ac:dyDescent="0.2">
      <c r="A77" s="138"/>
      <c r="B77" s="499" t="s">
        <v>128</v>
      </c>
      <c r="C77" s="97"/>
      <c r="D77" s="98"/>
      <c r="E77" s="98"/>
      <c r="F77" s="642"/>
      <c r="G77" s="218">
        <v>2</v>
      </c>
      <c r="H77" s="99"/>
      <c r="I77" s="100"/>
      <c r="J77" s="101"/>
      <c r="K77" s="102"/>
      <c r="L77" s="102"/>
      <c r="M77" s="103"/>
      <c r="N77" s="104"/>
      <c r="O77" s="105"/>
      <c r="P77" s="112" t="s">
        <v>172</v>
      </c>
      <c r="Q77" s="106"/>
      <c r="R77" s="107"/>
      <c r="S77" s="107"/>
      <c r="T77" s="318"/>
      <c r="U77" s="593"/>
      <c r="V77" s="593"/>
      <c r="W77" s="593"/>
      <c r="X77" s="593"/>
      <c r="Y77" s="593"/>
      <c r="Z77" s="593"/>
      <c r="AA77" s="593"/>
      <c r="AB77" s="593"/>
      <c r="AC77" s="593"/>
      <c r="AD77" s="593"/>
    </row>
    <row r="78" spans="1:30" s="108" customFormat="1" ht="16.5" x14ac:dyDescent="0.2">
      <c r="A78" s="138"/>
      <c r="B78" s="137" t="s">
        <v>79</v>
      </c>
      <c r="C78" s="97" t="s">
        <v>37</v>
      </c>
      <c r="D78" s="98"/>
      <c r="E78" s="98"/>
      <c r="F78" s="642"/>
      <c r="G78" s="218">
        <v>4</v>
      </c>
      <c r="H78" s="99">
        <f>G78*30</f>
        <v>120</v>
      </c>
      <c r="I78" s="100">
        <v>16</v>
      </c>
      <c r="J78" s="109" t="s">
        <v>160</v>
      </c>
      <c r="K78" s="110" t="s">
        <v>160</v>
      </c>
      <c r="L78" s="102"/>
      <c r="M78" s="103">
        <f>H78-I78</f>
        <v>104</v>
      </c>
      <c r="N78" s="104"/>
      <c r="O78" s="105"/>
      <c r="P78" s="105"/>
      <c r="Q78" s="106"/>
      <c r="R78" s="107"/>
      <c r="T78" s="318"/>
      <c r="U78" s="593"/>
      <c r="V78" s="593"/>
      <c r="W78" s="593"/>
      <c r="X78" s="593"/>
      <c r="Y78" s="593"/>
      <c r="Z78" s="593"/>
      <c r="AA78" s="593"/>
      <c r="AB78" s="593"/>
      <c r="AC78" s="593"/>
      <c r="AD78" s="593"/>
    </row>
    <row r="79" spans="1:30" s="108" customFormat="1" ht="16.5" x14ac:dyDescent="0.2">
      <c r="A79" s="138" t="s">
        <v>99</v>
      </c>
      <c r="B79" s="137" t="s">
        <v>236</v>
      </c>
      <c r="C79" s="97"/>
      <c r="D79" s="98"/>
      <c r="E79" s="98"/>
      <c r="F79" s="642"/>
      <c r="G79" s="223">
        <v>3</v>
      </c>
      <c r="H79" s="99"/>
      <c r="I79" s="100"/>
      <c r="J79" s="101"/>
      <c r="K79" s="102"/>
      <c r="L79" s="102"/>
      <c r="M79" s="103"/>
      <c r="N79" s="104"/>
      <c r="O79" s="105"/>
      <c r="P79" s="105"/>
      <c r="Q79" s="106"/>
      <c r="R79" s="107"/>
      <c r="S79" s="107"/>
      <c r="T79" s="318"/>
      <c r="U79" s="593"/>
      <c r="V79" s="593"/>
      <c r="W79" s="593"/>
      <c r="X79" s="593"/>
      <c r="Y79" s="593"/>
      <c r="Z79" s="593"/>
      <c r="AA79" s="593"/>
      <c r="AB79" s="593"/>
      <c r="AC79" s="593"/>
      <c r="AD79" s="593"/>
    </row>
    <row r="80" spans="1:30" s="295" customFormat="1" ht="16.5" x14ac:dyDescent="0.2">
      <c r="A80" s="138"/>
      <c r="B80" s="137" t="s">
        <v>79</v>
      </c>
      <c r="C80" s="97" t="s">
        <v>68</v>
      </c>
      <c r="D80" s="98"/>
      <c r="E80" s="98"/>
      <c r="F80" s="642"/>
      <c r="G80" s="218">
        <v>3</v>
      </c>
      <c r="H80" s="99">
        <f>G80*30</f>
        <v>90</v>
      </c>
      <c r="I80" s="100">
        <v>8</v>
      </c>
      <c r="J80" s="109" t="s">
        <v>159</v>
      </c>
      <c r="K80" s="110" t="s">
        <v>159</v>
      </c>
      <c r="L80" s="102"/>
      <c r="M80" s="103">
        <f>H80-I80</f>
        <v>82</v>
      </c>
      <c r="N80" s="104"/>
      <c r="O80" s="105"/>
      <c r="P80" s="105"/>
      <c r="Q80" s="112" t="s">
        <v>160</v>
      </c>
      <c r="S80" s="294"/>
      <c r="T80" s="465"/>
      <c r="U80" s="599"/>
      <c r="V80" s="599"/>
      <c r="W80" s="599"/>
      <c r="X80" s="599"/>
      <c r="Y80" s="599"/>
      <c r="Z80" s="599"/>
      <c r="AA80" s="599"/>
      <c r="AB80" s="599"/>
      <c r="AC80" s="599"/>
      <c r="AD80" s="599"/>
    </row>
    <row r="81" spans="1:30" s="295" customFormat="1" ht="16.5" x14ac:dyDescent="0.2">
      <c r="A81" s="138" t="s">
        <v>100</v>
      </c>
      <c r="B81" s="137" t="s">
        <v>135</v>
      </c>
      <c r="C81" s="296"/>
      <c r="D81" s="297"/>
      <c r="E81" s="297"/>
      <c r="F81" s="375"/>
      <c r="G81" s="665">
        <v>7</v>
      </c>
      <c r="H81" s="153"/>
      <c r="I81" s="298">
        <f t="shared" ref="I81:I84" si="2">J81+K81+L81</f>
        <v>0</v>
      </c>
      <c r="J81" s="133"/>
      <c r="K81" s="133"/>
      <c r="L81" s="133"/>
      <c r="M81" s="257"/>
      <c r="N81" s="276"/>
      <c r="O81" s="233"/>
      <c r="P81" s="233"/>
      <c r="Q81" s="230"/>
      <c r="R81" s="294"/>
      <c r="S81" s="294"/>
      <c r="T81" s="465"/>
      <c r="U81" s="599"/>
      <c r="V81" s="599"/>
      <c r="W81" s="599"/>
      <c r="X81" s="599"/>
      <c r="Y81" s="599"/>
      <c r="Z81" s="599"/>
      <c r="AA81" s="599"/>
      <c r="AB81" s="599"/>
      <c r="AC81" s="599"/>
      <c r="AD81" s="599"/>
    </row>
    <row r="82" spans="1:30" s="295" customFormat="1" ht="16.5" x14ac:dyDescent="0.2">
      <c r="A82" s="138"/>
      <c r="B82" s="137" t="s">
        <v>79</v>
      </c>
      <c r="C82" s="97" t="s">
        <v>155</v>
      </c>
      <c r="D82" s="98"/>
      <c r="E82" s="98"/>
      <c r="F82" s="254"/>
      <c r="G82" s="440">
        <v>6</v>
      </c>
      <c r="H82" s="99">
        <f>G82*30</f>
        <v>180</v>
      </c>
      <c r="I82" s="298">
        <v>8</v>
      </c>
      <c r="J82" s="112" t="s">
        <v>160</v>
      </c>
      <c r="K82" s="112" t="s">
        <v>159</v>
      </c>
      <c r="L82" s="115"/>
      <c r="M82" s="103">
        <f>H82-I82</f>
        <v>172</v>
      </c>
      <c r="N82" s="114"/>
      <c r="O82" s="115"/>
      <c r="P82" s="115"/>
      <c r="R82" s="299" t="s">
        <v>160</v>
      </c>
      <c r="S82" s="294"/>
      <c r="T82" s="465"/>
      <c r="U82" s="599"/>
      <c r="V82" s="599"/>
      <c r="W82" s="599"/>
      <c r="X82" s="599"/>
      <c r="Y82" s="599"/>
      <c r="Z82" s="599"/>
      <c r="AA82" s="599"/>
      <c r="AB82" s="599"/>
      <c r="AC82" s="599"/>
      <c r="AD82" s="599"/>
    </row>
    <row r="83" spans="1:30" s="295" customFormat="1" ht="16.5" x14ac:dyDescent="0.2">
      <c r="A83" s="138"/>
      <c r="B83" s="137" t="s">
        <v>136</v>
      </c>
      <c r="C83" s="296"/>
      <c r="D83" s="297"/>
      <c r="E83" s="297"/>
      <c r="F83" s="237">
        <v>6</v>
      </c>
      <c r="G83" s="655">
        <v>1</v>
      </c>
      <c r="H83" s="99">
        <f>G83*30</f>
        <v>30</v>
      </c>
      <c r="I83" s="298">
        <v>4</v>
      </c>
      <c r="J83" s="133"/>
      <c r="K83" s="133"/>
      <c r="L83" s="300" t="s">
        <v>159</v>
      </c>
      <c r="M83" s="103">
        <f>H83-I83</f>
        <v>26</v>
      </c>
      <c r="N83" s="132"/>
      <c r="O83" s="133"/>
      <c r="P83" s="133"/>
      <c r="Q83" s="134"/>
      <c r="S83" s="112" t="s">
        <v>159</v>
      </c>
      <c r="T83" s="465"/>
      <c r="U83" s="599"/>
      <c r="V83" s="599"/>
      <c r="W83" s="599"/>
      <c r="X83" s="599"/>
      <c r="Y83" s="599"/>
      <c r="Z83" s="599"/>
      <c r="AA83" s="599"/>
      <c r="AB83" s="599"/>
      <c r="AC83" s="599"/>
      <c r="AD83" s="599"/>
    </row>
    <row r="84" spans="1:30" s="295" customFormat="1" ht="16.5" x14ac:dyDescent="0.2">
      <c r="A84" s="138" t="s">
        <v>101</v>
      </c>
      <c r="B84" s="137" t="s">
        <v>237</v>
      </c>
      <c r="C84" s="296"/>
      <c r="D84" s="297"/>
      <c r="E84" s="297"/>
      <c r="F84" s="237"/>
      <c r="G84" s="655">
        <v>5</v>
      </c>
      <c r="H84" s="99"/>
      <c r="I84" s="298">
        <f t="shared" si="2"/>
        <v>0</v>
      </c>
      <c r="J84" s="133"/>
      <c r="K84" s="133"/>
      <c r="L84" s="133"/>
      <c r="M84" s="103"/>
      <c r="N84" s="132"/>
      <c r="O84" s="133"/>
      <c r="P84" s="133"/>
      <c r="Q84" s="134"/>
      <c r="R84" s="294"/>
      <c r="S84" s="294"/>
      <c r="T84" s="465"/>
      <c r="U84" s="599"/>
      <c r="V84" s="599"/>
      <c r="W84" s="599"/>
      <c r="X84" s="599"/>
      <c r="Y84" s="599"/>
      <c r="Z84" s="599"/>
      <c r="AA84" s="599"/>
      <c r="AB84" s="599"/>
      <c r="AC84" s="599"/>
      <c r="AD84" s="599"/>
    </row>
    <row r="85" spans="1:30" s="295" customFormat="1" ht="16.5" x14ac:dyDescent="0.2">
      <c r="A85" s="688"/>
      <c r="B85" s="137" t="s">
        <v>79</v>
      </c>
      <c r="C85" s="296" t="s">
        <v>155</v>
      </c>
      <c r="D85" s="297"/>
      <c r="E85" s="297"/>
      <c r="F85" s="237"/>
      <c r="G85" s="655">
        <v>5</v>
      </c>
      <c r="H85" s="99">
        <f>G85*30</f>
        <v>150</v>
      </c>
      <c r="I85" s="298">
        <v>12</v>
      </c>
      <c r="J85" s="133" t="s">
        <v>160</v>
      </c>
      <c r="K85" s="133" t="s">
        <v>159</v>
      </c>
      <c r="L85" s="133"/>
      <c r="M85" s="103">
        <f>H85-I85</f>
        <v>138</v>
      </c>
      <c r="N85" s="132"/>
      <c r="O85" s="133"/>
      <c r="P85" s="133"/>
      <c r="Q85" s="301"/>
      <c r="R85" s="115" t="s">
        <v>161</v>
      </c>
      <c r="T85" s="465"/>
      <c r="U85" s="599"/>
      <c r="V85" s="599"/>
      <c r="W85" s="599"/>
      <c r="X85" s="599"/>
      <c r="Y85" s="599"/>
      <c r="Z85" s="599"/>
      <c r="AA85" s="599"/>
      <c r="AB85" s="599"/>
      <c r="AC85" s="599"/>
      <c r="AD85" s="599"/>
    </row>
    <row r="86" spans="1:30" s="295" customFormat="1" ht="16.5" x14ac:dyDescent="0.2">
      <c r="A86" s="138" t="s">
        <v>114</v>
      </c>
      <c r="B86" s="137" t="s">
        <v>137</v>
      </c>
      <c r="C86" s="296"/>
      <c r="D86" s="297"/>
      <c r="E86" s="297"/>
      <c r="F86" s="237"/>
      <c r="G86" s="655">
        <v>3</v>
      </c>
      <c r="H86" s="99"/>
      <c r="I86" s="298"/>
      <c r="J86" s="133"/>
      <c r="K86" s="133"/>
      <c r="L86" s="133"/>
      <c r="M86" s="103"/>
      <c r="N86" s="132"/>
      <c r="O86" s="133"/>
      <c r="P86" s="133"/>
      <c r="Q86" s="134"/>
      <c r="R86" s="294"/>
      <c r="S86" s="294"/>
      <c r="T86" s="465"/>
      <c r="U86" s="599"/>
      <c r="V86" s="599"/>
      <c r="W86" s="599"/>
      <c r="X86" s="599"/>
      <c r="Y86" s="599"/>
      <c r="Z86" s="599"/>
      <c r="AA86" s="599"/>
      <c r="AB86" s="599"/>
      <c r="AC86" s="599"/>
      <c r="AD86" s="599"/>
    </row>
    <row r="87" spans="1:30" s="295" customFormat="1" ht="16.5" x14ac:dyDescent="0.2">
      <c r="A87" s="138"/>
      <c r="B87" s="137" t="s">
        <v>79</v>
      </c>
      <c r="C87" s="296" t="s">
        <v>170</v>
      </c>
      <c r="D87" s="297"/>
      <c r="E87" s="297"/>
      <c r="F87" s="237"/>
      <c r="G87" s="655">
        <v>3</v>
      </c>
      <c r="H87" s="99">
        <f>G87*30</f>
        <v>90</v>
      </c>
      <c r="I87" s="298">
        <v>12</v>
      </c>
      <c r="J87" s="133" t="s">
        <v>159</v>
      </c>
      <c r="K87" s="133" t="s">
        <v>159</v>
      </c>
      <c r="L87" s="133"/>
      <c r="M87" s="103">
        <f>H87-I87</f>
        <v>78</v>
      </c>
      <c r="N87" s="132"/>
      <c r="O87" s="133"/>
      <c r="P87" s="133"/>
      <c r="Q87" s="134"/>
      <c r="R87" s="112"/>
      <c r="S87" s="115" t="s">
        <v>160</v>
      </c>
      <c r="T87" s="465"/>
      <c r="U87" s="599"/>
      <c r="V87" s="599"/>
      <c r="W87" s="599"/>
      <c r="X87" s="599"/>
      <c r="Y87" s="599"/>
      <c r="Z87" s="599"/>
      <c r="AA87" s="599"/>
      <c r="AB87" s="599"/>
      <c r="AC87" s="599"/>
      <c r="AD87" s="599"/>
    </row>
    <row r="88" spans="1:30" s="295" customFormat="1" ht="16.5" x14ac:dyDescent="0.2">
      <c r="A88" s="138" t="s">
        <v>115</v>
      </c>
      <c r="B88" s="137" t="s">
        <v>134</v>
      </c>
      <c r="C88" s="296"/>
      <c r="D88" s="297"/>
      <c r="E88" s="297"/>
      <c r="F88" s="237"/>
      <c r="G88" s="665">
        <v>6</v>
      </c>
      <c r="H88" s="153"/>
      <c r="I88" s="302"/>
      <c r="J88" s="133"/>
      <c r="K88" s="133"/>
      <c r="L88" s="133"/>
      <c r="M88" s="257"/>
      <c r="N88" s="132"/>
      <c r="O88" s="133"/>
      <c r="P88" s="133"/>
      <c r="Q88" s="134"/>
      <c r="R88" s="294"/>
      <c r="S88" s="294"/>
      <c r="T88" s="465"/>
      <c r="U88" s="599"/>
      <c r="V88" s="599"/>
      <c r="W88" s="599"/>
      <c r="X88" s="599"/>
      <c r="Y88" s="599"/>
      <c r="Z88" s="599"/>
      <c r="AA88" s="599"/>
      <c r="AB88" s="599"/>
      <c r="AC88" s="599"/>
      <c r="AD88" s="599"/>
    </row>
    <row r="89" spans="1:30" s="295" customFormat="1" ht="16.5" x14ac:dyDescent="0.2">
      <c r="A89" s="689"/>
      <c r="B89" s="499" t="s">
        <v>128</v>
      </c>
      <c r="C89" s="690"/>
      <c r="D89" s="691"/>
      <c r="E89" s="691"/>
      <c r="F89" s="692"/>
      <c r="G89" s="663">
        <v>2</v>
      </c>
      <c r="H89" s="693"/>
      <c r="I89" s="694"/>
      <c r="J89" s="130"/>
      <c r="K89" s="130"/>
      <c r="L89" s="130"/>
      <c r="M89" s="695"/>
      <c r="N89" s="696"/>
      <c r="O89" s="130"/>
      <c r="P89" s="130"/>
      <c r="Q89" s="697"/>
      <c r="R89" s="698"/>
      <c r="S89" s="698"/>
      <c r="T89" s="699"/>
      <c r="U89" s="599"/>
      <c r="V89" s="599"/>
      <c r="W89" s="599"/>
      <c r="X89" s="599"/>
      <c r="Y89" s="599"/>
      <c r="Z89" s="599"/>
      <c r="AA89" s="599"/>
      <c r="AB89" s="599"/>
      <c r="AC89" s="599"/>
      <c r="AD89" s="599"/>
    </row>
    <row r="90" spans="1:30" s="306" customFormat="1" ht="16.5" x14ac:dyDescent="0.2">
      <c r="A90" s="689"/>
      <c r="B90" s="289" t="s">
        <v>79</v>
      </c>
      <c r="C90" s="713" t="s">
        <v>68</v>
      </c>
      <c r="D90" s="714"/>
      <c r="E90" s="714"/>
      <c r="F90" s="715"/>
      <c r="G90" s="716">
        <v>4</v>
      </c>
      <c r="H90" s="248">
        <f>G90*30</f>
        <v>120</v>
      </c>
      <c r="I90" s="303">
        <v>12</v>
      </c>
      <c r="J90" s="717" t="s">
        <v>163</v>
      </c>
      <c r="K90" s="304" t="s">
        <v>159</v>
      </c>
      <c r="L90" s="305"/>
      <c r="M90" s="250">
        <f>H90-I90</f>
        <v>108</v>
      </c>
      <c r="N90" s="251"/>
      <c r="O90" s="252"/>
      <c r="P90" s="252"/>
      <c r="Q90" s="718" t="s">
        <v>162</v>
      </c>
      <c r="R90" s="698"/>
      <c r="S90" s="698"/>
      <c r="T90" s="699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</row>
    <row r="91" spans="1:30" s="306" customFormat="1" x14ac:dyDescent="0.2">
      <c r="A91" s="95" t="s">
        <v>141</v>
      </c>
      <c r="B91" s="701" t="s">
        <v>190</v>
      </c>
      <c r="C91" s="98"/>
      <c r="D91" s="98"/>
      <c r="E91" s="98"/>
      <c r="F91" s="710"/>
      <c r="G91" s="719">
        <v>9</v>
      </c>
      <c r="H91" s="248"/>
      <c r="I91" s="100"/>
      <c r="J91" s="712"/>
      <c r="K91" s="112"/>
      <c r="L91" s="115"/>
      <c r="M91" s="250"/>
      <c r="N91" s="105"/>
      <c r="O91" s="105"/>
      <c r="P91" s="105"/>
      <c r="Q91" s="95"/>
      <c r="R91" s="294"/>
      <c r="S91" s="294"/>
      <c r="T91" s="294"/>
      <c r="U91" s="600"/>
      <c r="V91" s="600"/>
      <c r="W91" s="600"/>
      <c r="X91" s="600"/>
      <c r="Y91" s="600"/>
      <c r="Z91" s="600"/>
      <c r="AA91" s="600"/>
      <c r="AB91" s="600"/>
      <c r="AC91" s="600"/>
      <c r="AD91" s="600"/>
    </row>
    <row r="92" spans="1:30" s="306" customFormat="1" ht="16.5" x14ac:dyDescent="0.2">
      <c r="A92" s="95"/>
      <c r="B92" s="499" t="s">
        <v>128</v>
      </c>
      <c r="C92" s="98"/>
      <c r="D92" s="98"/>
      <c r="E92" s="98"/>
      <c r="F92" s="710"/>
      <c r="G92" s="711">
        <v>4</v>
      </c>
      <c r="H92" s="248"/>
      <c r="I92" s="100"/>
      <c r="J92" s="712"/>
      <c r="K92" s="112"/>
      <c r="L92" s="115"/>
      <c r="M92" s="250"/>
      <c r="N92" s="105"/>
      <c r="O92" s="105"/>
      <c r="P92" s="105"/>
      <c r="Q92" s="95"/>
      <c r="R92" s="294"/>
      <c r="S92" s="294"/>
      <c r="T92" s="294"/>
      <c r="U92" s="600"/>
      <c r="V92" s="600"/>
      <c r="W92" s="600"/>
      <c r="X92" s="600"/>
      <c r="Y92" s="600"/>
      <c r="Z92" s="600"/>
      <c r="AA92" s="600"/>
      <c r="AB92" s="600"/>
      <c r="AC92" s="600"/>
      <c r="AD92" s="600"/>
    </row>
    <row r="93" spans="1:30" s="306" customFormat="1" ht="16.5" x14ac:dyDescent="0.2">
      <c r="A93" s="95"/>
      <c r="B93" s="289" t="s">
        <v>79</v>
      </c>
      <c r="C93" s="98" t="s">
        <v>66</v>
      </c>
      <c r="D93" s="98"/>
      <c r="E93" s="98"/>
      <c r="F93" s="710"/>
      <c r="G93" s="711">
        <v>5</v>
      </c>
      <c r="H93" s="248">
        <f t="shared" ref="H93:H97" si="3">G93*30</f>
        <v>150</v>
      </c>
      <c r="I93" s="100">
        <v>12</v>
      </c>
      <c r="J93" s="712" t="s">
        <v>160</v>
      </c>
      <c r="K93" s="115" t="s">
        <v>159</v>
      </c>
      <c r="L93" s="115"/>
      <c r="M93" s="250">
        <f t="shared" ref="M93:M97" si="4">H93-I93</f>
        <v>138</v>
      </c>
      <c r="N93" s="105"/>
      <c r="O93" s="105" t="s">
        <v>161</v>
      </c>
      <c r="P93" s="105"/>
      <c r="Q93" s="95"/>
      <c r="R93" s="294"/>
      <c r="S93" s="294"/>
      <c r="T93" s="294"/>
      <c r="U93" s="600"/>
      <c r="V93" s="600"/>
      <c r="W93" s="600"/>
      <c r="X93" s="600"/>
      <c r="Y93" s="600"/>
      <c r="Z93" s="600"/>
      <c r="AA93" s="600"/>
      <c r="AB93" s="600"/>
      <c r="AC93" s="600"/>
      <c r="AD93" s="600"/>
    </row>
    <row r="94" spans="1:30" s="306" customFormat="1" ht="16.5" x14ac:dyDescent="0.2">
      <c r="A94" s="95" t="s">
        <v>142</v>
      </c>
      <c r="B94" s="591" t="s">
        <v>240</v>
      </c>
      <c r="C94" s="98"/>
      <c r="D94" s="98"/>
      <c r="E94" s="98"/>
      <c r="F94" s="710"/>
      <c r="G94" s="719">
        <v>5</v>
      </c>
      <c r="H94" s="248"/>
      <c r="I94" s="100"/>
      <c r="J94" s="712"/>
      <c r="K94" s="112"/>
      <c r="L94" s="115"/>
      <c r="M94" s="250"/>
      <c r="N94" s="105"/>
      <c r="O94" s="105"/>
      <c r="P94" s="105"/>
      <c r="Q94" s="95"/>
      <c r="R94" s="294"/>
      <c r="S94" s="294"/>
      <c r="T94" s="294"/>
      <c r="U94" s="600"/>
      <c r="V94" s="600"/>
      <c r="W94" s="600"/>
      <c r="X94" s="600"/>
      <c r="Y94" s="600"/>
      <c r="Z94" s="600"/>
      <c r="AA94" s="600"/>
      <c r="AB94" s="600"/>
      <c r="AC94" s="600"/>
      <c r="AD94" s="600"/>
    </row>
    <row r="95" spans="1:30" s="306" customFormat="1" ht="16.5" x14ac:dyDescent="0.2">
      <c r="A95" s="95"/>
      <c r="B95" s="499" t="s">
        <v>128</v>
      </c>
      <c r="C95" s="98"/>
      <c r="D95" s="98"/>
      <c r="E95" s="98"/>
      <c r="F95" s="710"/>
      <c r="G95" s="711">
        <v>2</v>
      </c>
      <c r="H95" s="248"/>
      <c r="I95" s="100"/>
      <c r="J95" s="712"/>
      <c r="K95" s="112"/>
      <c r="L95" s="115"/>
      <c r="M95" s="250"/>
      <c r="N95" s="105"/>
      <c r="O95" s="105"/>
      <c r="P95" s="105"/>
      <c r="Q95" s="95"/>
      <c r="R95" s="294"/>
      <c r="S95" s="294"/>
      <c r="T95" s="294"/>
      <c r="U95" s="600"/>
      <c r="V95" s="600"/>
      <c r="W95" s="600"/>
      <c r="X95" s="600"/>
      <c r="Y95" s="600"/>
      <c r="Z95" s="600"/>
      <c r="AA95" s="600"/>
      <c r="AB95" s="600"/>
      <c r="AC95" s="600"/>
      <c r="AD95" s="600"/>
    </row>
    <row r="96" spans="1:30" s="306" customFormat="1" ht="16.5" x14ac:dyDescent="0.2">
      <c r="A96" s="95"/>
      <c r="B96" s="289" t="s">
        <v>79</v>
      </c>
      <c r="C96" s="98" t="s">
        <v>66</v>
      </c>
      <c r="D96" s="98"/>
      <c r="E96" s="98"/>
      <c r="F96" s="710"/>
      <c r="G96" s="711">
        <v>3</v>
      </c>
      <c r="H96" s="248">
        <f t="shared" si="3"/>
        <v>90</v>
      </c>
      <c r="I96" s="100">
        <v>8</v>
      </c>
      <c r="J96" s="712" t="s">
        <v>159</v>
      </c>
      <c r="K96" s="115" t="s">
        <v>159</v>
      </c>
      <c r="L96" s="115"/>
      <c r="M96" s="250">
        <f t="shared" si="4"/>
        <v>82</v>
      </c>
      <c r="N96" s="105"/>
      <c r="O96" s="105" t="s">
        <v>160</v>
      </c>
      <c r="P96" s="105"/>
      <c r="Q96" s="95"/>
      <c r="R96" s="294"/>
      <c r="S96" s="294"/>
      <c r="T96" s="294"/>
      <c r="U96" s="600"/>
      <c r="V96" s="600"/>
      <c r="W96" s="600"/>
      <c r="X96" s="600"/>
      <c r="Y96" s="600"/>
      <c r="Z96" s="600"/>
      <c r="AA96" s="600"/>
      <c r="AB96" s="600"/>
      <c r="AC96" s="600"/>
      <c r="AD96" s="600"/>
    </row>
    <row r="97" spans="1:30" s="306" customFormat="1" ht="16.5" x14ac:dyDescent="0.2">
      <c r="A97" s="720" t="s">
        <v>239</v>
      </c>
      <c r="B97" s="721" t="s">
        <v>242</v>
      </c>
      <c r="C97" s="714" t="s">
        <v>170</v>
      </c>
      <c r="D97" s="714"/>
      <c r="E97" s="714"/>
      <c r="F97" s="722"/>
      <c r="G97" s="723">
        <v>3</v>
      </c>
      <c r="H97" s="248">
        <f t="shared" si="3"/>
        <v>90</v>
      </c>
      <c r="I97" s="303">
        <v>8</v>
      </c>
      <c r="J97" s="717" t="s">
        <v>159</v>
      </c>
      <c r="K97" s="305" t="s">
        <v>159</v>
      </c>
      <c r="L97" s="305"/>
      <c r="M97" s="250">
        <f t="shared" si="4"/>
        <v>82</v>
      </c>
      <c r="N97" s="252"/>
      <c r="O97" s="252"/>
      <c r="P97" s="252"/>
      <c r="Q97" s="720"/>
      <c r="R97" s="698"/>
      <c r="S97" s="305" t="s">
        <v>160</v>
      </c>
      <c r="T97" s="698"/>
      <c r="U97" s="600"/>
      <c r="V97" s="600"/>
      <c r="W97" s="600"/>
      <c r="X97" s="600"/>
      <c r="Y97" s="600"/>
      <c r="Z97" s="600"/>
      <c r="AA97" s="600"/>
      <c r="AB97" s="600"/>
      <c r="AC97" s="600"/>
      <c r="AD97" s="600"/>
    </row>
    <row r="98" spans="1:30" s="306" customFormat="1" ht="33" x14ac:dyDescent="0.2">
      <c r="A98" s="95" t="s">
        <v>241</v>
      </c>
      <c r="B98" s="591" t="s">
        <v>243</v>
      </c>
      <c r="C98" s="98"/>
      <c r="D98" s="98" t="s">
        <v>219</v>
      </c>
      <c r="E98" s="98"/>
      <c r="F98" s="710"/>
      <c r="G98" s="711">
        <v>3</v>
      </c>
      <c r="H98" s="248"/>
      <c r="I98" s="100"/>
      <c r="J98" s="712"/>
      <c r="K98" s="115"/>
      <c r="L98" s="115"/>
      <c r="M98" s="590"/>
      <c r="N98" s="105"/>
      <c r="O98" s="105"/>
      <c r="P98" s="105"/>
      <c r="Q98" s="95"/>
      <c r="R98" s="294"/>
      <c r="S98" s="115"/>
      <c r="T98" s="294"/>
      <c r="U98" s="600"/>
      <c r="V98" s="600"/>
      <c r="W98" s="600"/>
      <c r="X98" s="600"/>
      <c r="Y98" s="600"/>
      <c r="Z98" s="600"/>
      <c r="AA98" s="600"/>
      <c r="AB98" s="600"/>
      <c r="AC98" s="600"/>
      <c r="AD98" s="600"/>
    </row>
    <row r="99" spans="1:30" s="306" customFormat="1" ht="17.25" thickBot="1" x14ac:dyDescent="0.25">
      <c r="A99" s="940" t="s">
        <v>139</v>
      </c>
      <c r="B99" s="941"/>
      <c r="C99" s="702"/>
      <c r="D99" s="397"/>
      <c r="E99" s="397"/>
      <c r="F99" s="703"/>
      <c r="G99" s="748">
        <f>G98+G95+G92+G89+G77+G74+G71+G68+G65+G61+G55+G51+G48+G43</f>
        <v>23</v>
      </c>
      <c r="H99" s="750">
        <f>G99*30</f>
        <v>690</v>
      </c>
      <c r="I99" s="704"/>
      <c r="J99" s="705"/>
      <c r="K99" s="705"/>
      <c r="L99" s="705"/>
      <c r="M99" s="706"/>
      <c r="N99" s="323"/>
      <c r="O99" s="705"/>
      <c r="P99" s="707"/>
      <c r="Q99" s="705"/>
      <c r="R99" s="708"/>
      <c r="S99" s="708"/>
      <c r="T99" s="322"/>
      <c r="U99" s="600"/>
      <c r="V99" s="600"/>
      <c r="W99" s="600"/>
      <c r="X99" s="600"/>
      <c r="Y99" s="600"/>
      <c r="Z99" s="600"/>
      <c r="AA99" s="600"/>
      <c r="AB99" s="600"/>
      <c r="AC99" s="600"/>
      <c r="AD99" s="600"/>
    </row>
    <row r="100" spans="1:30" s="108" customFormat="1" ht="17.25" thickBot="1" x14ac:dyDescent="0.25">
      <c r="A100" s="942" t="s">
        <v>80</v>
      </c>
      <c r="B100" s="943"/>
      <c r="C100" s="626"/>
      <c r="D100" s="627"/>
      <c r="E100" s="627"/>
      <c r="F100" s="628"/>
      <c r="G100" s="629">
        <f>G97+G96+G93+G90+G87+G85+G83+G82+G80+G78+G75+G72+G69+G66+G63+G62+G59+G58+G56+G53+G52+G49+G46+G44</f>
        <v>81</v>
      </c>
      <c r="H100" s="750">
        <f t="shared" ref="H100:H101" si="5">G100*30</f>
        <v>2430</v>
      </c>
      <c r="I100" s="630">
        <f>SUM(I42:I98)</f>
        <v>204</v>
      </c>
      <c r="J100" s="631" t="s">
        <v>193</v>
      </c>
      <c r="K100" s="631" t="s">
        <v>175</v>
      </c>
      <c r="L100" s="631" t="s">
        <v>196</v>
      </c>
      <c r="M100" s="632">
        <f>SUM(M42:M90)</f>
        <v>1484</v>
      </c>
      <c r="N100" s="633" t="s">
        <v>166</v>
      </c>
      <c r="O100" s="633" t="s">
        <v>194</v>
      </c>
      <c r="P100" s="633" t="s">
        <v>195</v>
      </c>
      <c r="Q100" s="634" t="s">
        <v>213</v>
      </c>
      <c r="R100" s="369" t="s">
        <v>171</v>
      </c>
      <c r="S100" s="369" t="s">
        <v>172</v>
      </c>
      <c r="T100" s="371"/>
      <c r="U100" s="593"/>
      <c r="V100" s="593"/>
      <c r="W100" s="593"/>
      <c r="X100" s="593"/>
      <c r="Y100" s="593"/>
      <c r="Z100" s="593"/>
      <c r="AA100" s="593"/>
      <c r="AB100" s="593"/>
      <c r="AC100" s="593"/>
      <c r="AD100" s="593"/>
    </row>
    <row r="101" spans="1:30" s="108" customFormat="1" ht="17.25" thickBot="1" x14ac:dyDescent="0.25">
      <c r="A101" s="563"/>
      <c r="B101" s="268" t="s">
        <v>244</v>
      </c>
      <c r="C101" s="572"/>
      <c r="D101" s="573"/>
      <c r="E101" s="573"/>
      <c r="F101" s="439"/>
      <c r="G101" s="749">
        <f>G99+G100</f>
        <v>104</v>
      </c>
      <c r="H101" s="750">
        <f t="shared" si="5"/>
        <v>3120</v>
      </c>
      <c r="I101" s="574"/>
      <c r="J101" s="575"/>
      <c r="K101" s="575"/>
      <c r="L101" s="575"/>
      <c r="M101" s="574"/>
      <c r="N101" s="309"/>
      <c r="O101" s="309"/>
      <c r="P101" s="309"/>
      <c r="Q101" s="309"/>
      <c r="R101" s="576"/>
      <c r="S101" s="576"/>
      <c r="T101" s="577"/>
      <c r="U101" s="593"/>
      <c r="V101" s="593"/>
      <c r="W101" s="593"/>
      <c r="X101" s="593"/>
      <c r="Y101" s="593"/>
      <c r="Z101" s="593"/>
      <c r="AA101" s="593"/>
      <c r="AB101" s="593"/>
      <c r="AC101" s="593"/>
      <c r="AD101" s="593"/>
    </row>
    <row r="102" spans="1:30" s="108" customFormat="1" ht="17.25" thickBot="1" x14ac:dyDescent="0.25">
      <c r="A102" s="944" t="s">
        <v>189</v>
      </c>
      <c r="B102" s="945"/>
      <c r="C102" s="945"/>
      <c r="D102" s="945"/>
      <c r="E102" s="945"/>
      <c r="F102" s="945"/>
      <c r="G102" s="945"/>
      <c r="H102" s="945"/>
      <c r="I102" s="945"/>
      <c r="J102" s="945"/>
      <c r="K102" s="945"/>
      <c r="L102" s="945"/>
      <c r="M102" s="945"/>
      <c r="N102" s="945"/>
      <c r="O102" s="945"/>
      <c r="P102" s="945"/>
      <c r="Q102" s="945"/>
      <c r="R102" s="945"/>
      <c r="S102" s="945"/>
      <c r="T102" s="946"/>
      <c r="U102" s="593"/>
      <c r="V102" s="593"/>
      <c r="W102" s="593"/>
      <c r="X102" s="593"/>
      <c r="Y102" s="593"/>
      <c r="Z102" s="593"/>
      <c r="AA102" s="593"/>
      <c r="AB102" s="593"/>
      <c r="AC102" s="593"/>
      <c r="AD102" s="593"/>
    </row>
    <row r="103" spans="1:30" s="108" customFormat="1" ht="17.25" thickBot="1" x14ac:dyDescent="0.25">
      <c r="A103" s="312" t="s">
        <v>102</v>
      </c>
      <c r="B103" s="313" t="s">
        <v>245</v>
      </c>
      <c r="C103" s="314"/>
      <c r="D103" s="95" t="s">
        <v>68</v>
      </c>
      <c r="E103" s="315"/>
      <c r="F103" s="316"/>
      <c r="G103" s="757" t="s">
        <v>170</v>
      </c>
      <c r="H103" s="323">
        <f>G103*30</f>
        <v>180</v>
      </c>
      <c r="I103" s="315"/>
      <c r="J103" s="315"/>
      <c r="K103" s="315"/>
      <c r="L103" s="315"/>
      <c r="M103" s="316"/>
      <c r="N103" s="314"/>
      <c r="O103" s="315"/>
      <c r="P103" s="315"/>
      <c r="Q103" s="317"/>
      <c r="R103" s="107"/>
      <c r="S103" s="107"/>
      <c r="T103" s="318"/>
      <c r="U103" s="593"/>
      <c r="V103" s="593"/>
      <c r="W103" s="593"/>
      <c r="X103" s="593"/>
      <c r="Y103" s="593"/>
      <c r="Z103" s="593"/>
      <c r="AA103" s="593"/>
      <c r="AB103" s="593"/>
      <c r="AC103" s="593"/>
      <c r="AD103" s="593"/>
    </row>
    <row r="104" spans="1:30" s="295" customFormat="1" ht="17.25" thickBot="1" x14ac:dyDescent="0.25">
      <c r="A104" s="312" t="s">
        <v>103</v>
      </c>
      <c r="B104" s="319" t="s">
        <v>21</v>
      </c>
      <c r="C104" s="320"/>
      <c r="D104" s="321">
        <v>6</v>
      </c>
      <c r="E104" s="321"/>
      <c r="F104" s="322"/>
      <c r="G104" s="758">
        <v>6</v>
      </c>
      <c r="H104" s="323">
        <f>G104*30</f>
        <v>180</v>
      </c>
      <c r="I104" s="919"/>
      <c r="J104" s="920"/>
      <c r="K104" s="920"/>
      <c r="L104" s="920"/>
      <c r="M104" s="921"/>
      <c r="N104" s="324"/>
      <c r="O104" s="325"/>
      <c r="P104" s="325"/>
      <c r="Q104" s="326"/>
      <c r="R104" s="325"/>
      <c r="S104" s="325"/>
      <c r="T104" s="327"/>
      <c r="U104" s="599"/>
      <c r="V104" s="599"/>
      <c r="W104" s="599"/>
      <c r="X104" s="599"/>
      <c r="Y104" s="599"/>
      <c r="Z104" s="599"/>
      <c r="AA104" s="599"/>
      <c r="AB104" s="599"/>
      <c r="AC104" s="599"/>
      <c r="AD104" s="599"/>
    </row>
    <row r="105" spans="1:30" ht="17.25" thickBot="1" x14ac:dyDescent="0.25">
      <c r="A105" s="922" t="s">
        <v>116</v>
      </c>
      <c r="B105" s="923"/>
      <c r="C105" s="923"/>
      <c r="D105" s="923"/>
      <c r="E105" s="923"/>
      <c r="F105" s="923"/>
      <c r="G105" s="923"/>
      <c r="H105" s="923"/>
      <c r="I105" s="923"/>
      <c r="J105" s="923"/>
      <c r="K105" s="923"/>
      <c r="L105" s="923"/>
      <c r="M105" s="923"/>
      <c r="N105" s="923"/>
      <c r="O105" s="923"/>
      <c r="P105" s="923"/>
      <c r="Q105" s="923"/>
      <c r="R105" s="923"/>
      <c r="S105" s="923"/>
      <c r="T105" s="924"/>
    </row>
    <row r="106" spans="1:30" ht="18" thickBot="1" x14ac:dyDescent="0.25">
      <c r="A106" s="328" t="s">
        <v>104</v>
      </c>
      <c r="B106" s="329" t="s">
        <v>117</v>
      </c>
      <c r="C106" s="330"/>
      <c r="D106" s="331"/>
      <c r="E106" s="331"/>
      <c r="F106" s="308">
        <v>6</v>
      </c>
      <c r="G106" s="404">
        <v>6</v>
      </c>
      <c r="H106" s="263">
        <f>G106*30</f>
        <v>180</v>
      </c>
      <c r="I106" s="925"/>
      <c r="J106" s="926"/>
      <c r="K106" s="926"/>
      <c r="L106" s="926"/>
      <c r="M106" s="926"/>
      <c r="N106" s="333"/>
      <c r="O106" s="334"/>
      <c r="P106" s="334"/>
      <c r="Q106" s="335"/>
      <c r="R106" s="336"/>
      <c r="S106" s="336"/>
      <c r="T106" s="337"/>
    </row>
    <row r="107" spans="1:30" ht="17.25" thickBot="1" x14ac:dyDescent="0.25">
      <c r="A107" s="927" t="s">
        <v>129</v>
      </c>
      <c r="B107" s="928"/>
      <c r="C107" s="338"/>
      <c r="D107" s="339"/>
      <c r="E107" s="339"/>
      <c r="F107" s="338"/>
      <c r="G107" s="340">
        <v>0</v>
      </c>
      <c r="H107" s="341"/>
      <c r="I107" s="342"/>
      <c r="J107" s="342"/>
      <c r="K107" s="342"/>
      <c r="L107" s="342"/>
      <c r="M107" s="343"/>
      <c r="N107" s="441"/>
      <c r="O107" s="442"/>
      <c r="P107" s="442"/>
      <c r="Q107" s="443"/>
      <c r="R107" s="444"/>
      <c r="S107" s="444"/>
      <c r="T107" s="445"/>
    </row>
    <row r="108" spans="1:30" ht="17.25" thickBot="1" x14ac:dyDescent="0.25">
      <c r="A108" s="929" t="s">
        <v>80</v>
      </c>
      <c r="B108" s="930"/>
      <c r="C108" s="455"/>
      <c r="D108" s="456"/>
      <c r="E108" s="456"/>
      <c r="F108" s="332"/>
      <c r="G108" s="751">
        <f>G104+G106+G103</f>
        <v>18</v>
      </c>
      <c r="H108" s="457"/>
      <c r="I108" s="458"/>
      <c r="J108" s="458"/>
      <c r="K108" s="458"/>
      <c r="L108" s="458"/>
      <c r="M108" s="459"/>
      <c r="N108" s="333"/>
      <c r="O108" s="344"/>
      <c r="P108" s="344"/>
      <c r="Q108" s="345"/>
      <c r="R108" s="336"/>
      <c r="S108" s="336"/>
      <c r="T108" s="337"/>
    </row>
    <row r="109" spans="1:30" ht="17.25" thickBot="1" x14ac:dyDescent="0.25">
      <c r="A109" s="931" t="s">
        <v>185</v>
      </c>
      <c r="B109" s="932"/>
      <c r="C109" s="446"/>
      <c r="D109" s="447"/>
      <c r="E109" s="447"/>
      <c r="F109" s="448"/>
      <c r="G109" s="449">
        <f>G38+G100+G108</f>
        <v>120</v>
      </c>
      <c r="H109" s="449">
        <f>G109*30</f>
        <v>3600</v>
      </c>
      <c r="I109" s="450">
        <f>I38+I100+I108</f>
        <v>244</v>
      </c>
      <c r="J109" s="451" t="s">
        <v>199</v>
      </c>
      <c r="K109" s="451" t="s">
        <v>183</v>
      </c>
      <c r="L109" s="451" t="s">
        <v>206</v>
      </c>
      <c r="M109" s="452">
        <f>M38+M100+M108</f>
        <v>1864</v>
      </c>
      <c r="N109" s="348" t="s">
        <v>197</v>
      </c>
      <c r="O109" s="349" t="s">
        <v>198</v>
      </c>
      <c r="P109" s="349" t="s">
        <v>195</v>
      </c>
      <c r="Q109" s="349" t="s">
        <v>213</v>
      </c>
      <c r="R109" s="592" t="s">
        <v>204</v>
      </c>
      <c r="S109" s="453" t="s">
        <v>174</v>
      </c>
      <c r="T109" s="454"/>
    </row>
    <row r="110" spans="1:30" ht="17.25" thickBot="1" x14ac:dyDescent="0.25">
      <c r="A110" s="910" t="s">
        <v>140</v>
      </c>
      <c r="B110" s="911"/>
      <c r="C110" s="350"/>
      <c r="D110" s="351"/>
      <c r="E110" s="351"/>
      <c r="F110" s="352"/>
      <c r="G110" s="353">
        <f>G37+G99+G107</f>
        <v>60</v>
      </c>
      <c r="H110" s="354"/>
      <c r="I110" s="355"/>
      <c r="J110" s="355"/>
      <c r="K110" s="355"/>
      <c r="L110" s="355"/>
      <c r="M110" s="356"/>
      <c r="N110" s="357"/>
      <c r="O110" s="358"/>
      <c r="P110" s="358"/>
      <c r="Q110" s="358"/>
      <c r="R110" s="359"/>
      <c r="S110" s="359"/>
      <c r="T110" s="466"/>
    </row>
    <row r="111" spans="1:30" ht="17.25" thickBot="1" x14ac:dyDescent="0.25">
      <c r="A111" s="725"/>
      <c r="B111" s="726" t="s">
        <v>246</v>
      </c>
      <c r="C111" s="661"/>
      <c r="D111" s="727"/>
      <c r="E111" s="727"/>
      <c r="F111" s="661"/>
      <c r="G111" s="728">
        <f>G109+G110</f>
        <v>180</v>
      </c>
      <c r="H111" s="728"/>
      <c r="I111" s="728"/>
      <c r="J111" s="728"/>
      <c r="K111" s="728"/>
      <c r="L111" s="728"/>
      <c r="M111" s="728"/>
      <c r="N111" s="729"/>
      <c r="O111" s="729"/>
      <c r="P111" s="729"/>
      <c r="Q111" s="729"/>
      <c r="R111" s="434"/>
      <c r="S111" s="434"/>
      <c r="T111" s="730"/>
    </row>
    <row r="112" spans="1:30" s="108" customFormat="1" ht="17.25" thickBot="1" x14ac:dyDescent="0.25">
      <c r="A112" s="903" t="s">
        <v>88</v>
      </c>
      <c r="B112" s="904"/>
      <c r="C112" s="904"/>
      <c r="D112" s="904"/>
      <c r="E112" s="904"/>
      <c r="F112" s="904"/>
      <c r="G112" s="904"/>
      <c r="H112" s="904"/>
      <c r="I112" s="904"/>
      <c r="J112" s="904"/>
      <c r="K112" s="904"/>
      <c r="L112" s="904"/>
      <c r="M112" s="904"/>
      <c r="N112" s="904"/>
      <c r="O112" s="904"/>
      <c r="P112" s="904"/>
      <c r="Q112" s="904"/>
      <c r="R112" s="904"/>
      <c r="S112" s="904"/>
      <c r="T112" s="912"/>
      <c r="U112" s="593"/>
      <c r="V112" s="593"/>
      <c r="W112" s="593"/>
      <c r="X112" s="593"/>
      <c r="Y112" s="593"/>
      <c r="Z112" s="593"/>
      <c r="AA112" s="593"/>
      <c r="AB112" s="593"/>
      <c r="AC112" s="593"/>
      <c r="AD112" s="593"/>
    </row>
    <row r="113" spans="1:30" s="131" customFormat="1" ht="17.25" thickBot="1" x14ac:dyDescent="0.25">
      <c r="A113" s="913" t="s">
        <v>89</v>
      </c>
      <c r="B113" s="914"/>
      <c r="C113" s="914"/>
      <c r="D113" s="914"/>
      <c r="E113" s="914"/>
      <c r="F113" s="914"/>
      <c r="G113" s="914"/>
      <c r="H113" s="914"/>
      <c r="I113" s="914"/>
      <c r="J113" s="914"/>
      <c r="K113" s="914"/>
      <c r="L113" s="914"/>
      <c r="M113" s="914"/>
      <c r="N113" s="914"/>
      <c r="O113" s="914"/>
      <c r="P113" s="914"/>
      <c r="Q113" s="914"/>
      <c r="R113" s="914"/>
      <c r="S113" s="914"/>
      <c r="T113" s="915"/>
      <c r="U113" s="595"/>
      <c r="V113" s="595"/>
      <c r="W113" s="595"/>
      <c r="X113" s="595"/>
      <c r="Y113" s="595"/>
      <c r="Z113" s="595"/>
      <c r="AA113" s="595"/>
      <c r="AB113" s="595"/>
      <c r="AC113" s="595"/>
      <c r="AD113" s="595"/>
    </row>
    <row r="114" spans="1:30" s="108" customFormat="1" ht="16.5" x14ac:dyDescent="0.2">
      <c r="A114" s="171" t="s">
        <v>120</v>
      </c>
      <c r="B114" s="373" t="s">
        <v>248</v>
      </c>
      <c r="C114" s="374"/>
      <c r="D114" s="256">
        <v>1</v>
      </c>
      <c r="E114" s="256"/>
      <c r="F114" s="375"/>
      <c r="G114" s="135">
        <v>4</v>
      </c>
      <c r="H114" s="360">
        <f t="shared" ref="H114:H118" si="6">G114*30</f>
        <v>120</v>
      </c>
      <c r="I114" s="255">
        <v>8</v>
      </c>
      <c r="J114" s="297" t="s">
        <v>166</v>
      </c>
      <c r="K114" s="256"/>
      <c r="L114" s="362"/>
      <c r="M114" s="257">
        <f t="shared" ref="M114:M117" si="7">H114-I114</f>
        <v>112</v>
      </c>
      <c r="N114" s="297" t="s">
        <v>166</v>
      </c>
      <c r="O114" s="233"/>
      <c r="P114" s="363"/>
      <c r="Q114" s="230"/>
      <c r="R114" s="136"/>
      <c r="S114" s="136"/>
      <c r="T114" s="467"/>
      <c r="U114" s="593"/>
      <c r="V114" s="593"/>
      <c r="W114" s="593"/>
      <c r="X114" s="593"/>
      <c r="Y114" s="593"/>
      <c r="Z114" s="593"/>
      <c r="AA114" s="593"/>
      <c r="AB114" s="593"/>
      <c r="AC114" s="593"/>
      <c r="AD114" s="593"/>
    </row>
    <row r="115" spans="1:30" s="108" customFormat="1" ht="16.5" x14ac:dyDescent="0.2">
      <c r="A115" s="182" t="s">
        <v>73</v>
      </c>
      <c r="B115" s="245" t="s">
        <v>249</v>
      </c>
      <c r="C115" s="246"/>
      <c r="D115" s="102">
        <v>2</v>
      </c>
      <c r="E115" s="102"/>
      <c r="F115" s="215"/>
      <c r="G115" s="223">
        <v>4</v>
      </c>
      <c r="H115" s="216">
        <f t="shared" si="6"/>
        <v>120</v>
      </c>
      <c r="I115" s="247">
        <v>8</v>
      </c>
      <c r="J115" s="297" t="s">
        <v>166</v>
      </c>
      <c r="K115" s="102"/>
      <c r="L115" s="362"/>
      <c r="M115" s="103">
        <f t="shared" si="7"/>
        <v>112</v>
      </c>
      <c r="N115" s="104"/>
      <c r="O115" s="297" t="s">
        <v>166</v>
      </c>
      <c r="P115" s="363"/>
      <c r="Q115" s="106"/>
      <c r="R115" s="107"/>
      <c r="S115" s="107"/>
      <c r="T115" s="318"/>
      <c r="U115" s="593"/>
      <c r="V115" s="593"/>
      <c r="W115" s="593"/>
      <c r="X115" s="593"/>
      <c r="Y115" s="593"/>
      <c r="Z115" s="593"/>
      <c r="AA115" s="593"/>
      <c r="AB115" s="593"/>
      <c r="AC115" s="593"/>
      <c r="AD115" s="593"/>
    </row>
    <row r="116" spans="1:30" s="108" customFormat="1" ht="16.5" x14ac:dyDescent="0.2">
      <c r="A116" s="182" t="s">
        <v>121</v>
      </c>
      <c r="B116" s="376" t="s">
        <v>247</v>
      </c>
      <c r="C116" s="246"/>
      <c r="D116" s="102">
        <v>3</v>
      </c>
      <c r="E116" s="102"/>
      <c r="F116" s="215"/>
      <c r="G116" s="223">
        <v>4</v>
      </c>
      <c r="H116" s="216">
        <f t="shared" si="6"/>
        <v>120</v>
      </c>
      <c r="I116" s="247">
        <v>8</v>
      </c>
      <c r="J116" s="297" t="s">
        <v>166</v>
      </c>
      <c r="K116" s="256"/>
      <c r="L116" s="362"/>
      <c r="M116" s="103">
        <f t="shared" si="7"/>
        <v>112</v>
      </c>
      <c r="N116" s="104"/>
      <c r="O116" s="105"/>
      <c r="P116" s="297" t="s">
        <v>166</v>
      </c>
      <c r="Q116" s="365"/>
      <c r="R116" s="107"/>
      <c r="S116" s="107"/>
      <c r="T116" s="318"/>
      <c r="U116" s="593"/>
      <c r="V116" s="593"/>
      <c r="W116" s="593"/>
      <c r="X116" s="593"/>
      <c r="Y116" s="593"/>
      <c r="Z116" s="593"/>
      <c r="AA116" s="593"/>
      <c r="AB116" s="593"/>
      <c r="AC116" s="593"/>
      <c r="AD116" s="593"/>
    </row>
    <row r="117" spans="1:30" s="108" customFormat="1" ht="52.9" customHeight="1" thickBot="1" x14ac:dyDescent="0.25">
      <c r="A117" s="732"/>
      <c r="B117" s="733" t="s">
        <v>250</v>
      </c>
      <c r="C117" s="736"/>
      <c r="D117" s="734" t="s">
        <v>251</v>
      </c>
      <c r="E117" s="249"/>
      <c r="F117" s="715"/>
      <c r="G117" s="223" t="s">
        <v>252</v>
      </c>
      <c r="H117" s="216">
        <v>150</v>
      </c>
      <c r="I117" s="247">
        <v>4</v>
      </c>
      <c r="J117" s="737" t="s">
        <v>159</v>
      </c>
      <c r="K117" s="256"/>
      <c r="L117" s="362"/>
      <c r="M117" s="103">
        <f t="shared" si="7"/>
        <v>146</v>
      </c>
      <c r="N117" s="251"/>
      <c r="O117" s="297" t="s">
        <v>159</v>
      </c>
      <c r="P117" s="363"/>
      <c r="Q117" s="365"/>
      <c r="R117" s="259"/>
      <c r="S117" s="259"/>
      <c r="T117" s="468"/>
      <c r="U117" s="593"/>
      <c r="V117" s="593"/>
      <c r="W117" s="593"/>
      <c r="X117" s="593"/>
      <c r="Y117" s="593"/>
      <c r="Z117" s="593"/>
      <c r="AA117" s="593"/>
      <c r="AB117" s="593"/>
      <c r="AC117" s="593"/>
      <c r="AD117" s="593"/>
    </row>
    <row r="118" spans="1:30" s="145" customFormat="1" ht="18" thickBot="1" x14ac:dyDescent="0.25">
      <c r="A118" s="469"/>
      <c r="B118" s="731" t="s">
        <v>119</v>
      </c>
      <c r="C118" s="735"/>
      <c r="D118" s="470"/>
      <c r="E118" s="470"/>
      <c r="F118" s="471"/>
      <c r="G118" s="223">
        <f>SUM(G114:G116)</f>
        <v>12</v>
      </c>
      <c r="H118" s="216">
        <f t="shared" si="6"/>
        <v>360</v>
      </c>
      <c r="I118" s="247">
        <v>24</v>
      </c>
      <c r="J118" s="361"/>
      <c r="K118" s="102"/>
      <c r="L118" s="362"/>
      <c r="M118" s="472"/>
      <c r="N118" s="473"/>
      <c r="O118" s="474"/>
      <c r="P118" s="363"/>
      <c r="Q118" s="475"/>
      <c r="R118" s="476"/>
      <c r="S118" s="476"/>
      <c r="T118" s="477"/>
      <c r="U118" s="596"/>
      <c r="V118" s="596"/>
      <c r="W118" s="596"/>
      <c r="X118" s="596"/>
      <c r="Y118" s="596"/>
      <c r="Z118" s="596"/>
      <c r="AA118" s="596"/>
      <c r="AB118" s="596"/>
      <c r="AC118" s="596"/>
      <c r="AD118" s="596"/>
    </row>
    <row r="119" spans="1:30" s="108" customFormat="1" ht="17.25" thickBot="1" x14ac:dyDescent="0.25">
      <c r="A119" s="916" t="s">
        <v>91</v>
      </c>
      <c r="B119" s="917"/>
      <c r="C119" s="917"/>
      <c r="D119" s="917"/>
      <c r="E119" s="917"/>
      <c r="F119" s="917"/>
      <c r="G119" s="917"/>
      <c r="H119" s="917"/>
      <c r="I119" s="917"/>
      <c r="J119" s="917"/>
      <c r="K119" s="917"/>
      <c r="L119" s="917"/>
      <c r="M119" s="917"/>
      <c r="N119" s="917"/>
      <c r="O119" s="917"/>
      <c r="P119" s="917"/>
      <c r="Q119" s="917"/>
      <c r="R119" s="917"/>
      <c r="S119" s="917"/>
      <c r="T119" s="918"/>
      <c r="U119" s="593"/>
      <c r="V119" s="593"/>
      <c r="W119" s="593"/>
      <c r="X119" s="593"/>
      <c r="Y119" s="593"/>
      <c r="Z119" s="593"/>
      <c r="AA119" s="593"/>
      <c r="AB119" s="593"/>
      <c r="AC119" s="593"/>
      <c r="AD119" s="593"/>
    </row>
    <row r="120" spans="1:30" s="108" customFormat="1" ht="19.5" thickBot="1" x14ac:dyDescent="0.25">
      <c r="A120" s="744" t="s">
        <v>265</v>
      </c>
      <c r="B120" s="738" t="s">
        <v>253</v>
      </c>
      <c r="C120" s="478"/>
      <c r="D120" s="479">
        <v>1</v>
      </c>
      <c r="E120" s="479"/>
      <c r="F120" s="480"/>
      <c r="G120" s="481">
        <v>4</v>
      </c>
      <c r="H120" s="482">
        <f t="shared" ref="H120:H130" si="8">G120*30</f>
        <v>120</v>
      </c>
      <c r="I120" s="483">
        <v>8</v>
      </c>
      <c r="J120" s="484" t="s">
        <v>159</v>
      </c>
      <c r="K120" s="485" t="s">
        <v>159</v>
      </c>
      <c r="L120" s="479"/>
      <c r="M120" s="464">
        <f t="shared" ref="M120:M131" si="9">H120-I120</f>
        <v>112</v>
      </c>
      <c r="N120" s="486" t="s">
        <v>160</v>
      </c>
      <c r="O120" s="487"/>
      <c r="P120" s="488"/>
      <c r="Q120" s="489"/>
      <c r="R120" s="310"/>
      <c r="S120" s="310"/>
      <c r="T120" s="311"/>
      <c r="U120" s="593"/>
      <c r="V120" s="593"/>
      <c r="W120" s="593"/>
      <c r="X120" s="593"/>
      <c r="Y120" s="593"/>
      <c r="Z120" s="593"/>
      <c r="AA120" s="593"/>
      <c r="AB120" s="593"/>
      <c r="AC120" s="593"/>
      <c r="AD120" s="593"/>
    </row>
    <row r="121" spans="1:30" s="108" customFormat="1" ht="19.5" thickBot="1" x14ac:dyDescent="0.25">
      <c r="A121" s="744"/>
      <c r="B121" s="739" t="s">
        <v>254</v>
      </c>
      <c r="C121" s="377"/>
      <c r="D121" s="100">
        <v>1</v>
      </c>
      <c r="E121" s="100"/>
      <c r="F121" s="254"/>
      <c r="G121" s="223">
        <v>4</v>
      </c>
      <c r="H121" s="216">
        <f t="shared" si="8"/>
        <v>120</v>
      </c>
      <c r="I121" s="247">
        <v>8</v>
      </c>
      <c r="J121" s="484" t="s">
        <v>159</v>
      </c>
      <c r="K121" s="485" t="s">
        <v>159</v>
      </c>
      <c r="L121" s="102"/>
      <c r="M121" s="103">
        <f t="shared" si="9"/>
        <v>112</v>
      </c>
      <c r="N121" s="220" t="s">
        <v>160</v>
      </c>
      <c r="O121" s="105"/>
      <c r="Q121" s="363"/>
      <c r="R121" s="107"/>
      <c r="S121" s="107"/>
      <c r="T121" s="318"/>
      <c r="U121" s="593"/>
      <c r="V121" s="593"/>
      <c r="W121" s="593"/>
      <c r="X121" s="593"/>
      <c r="Y121" s="593"/>
      <c r="Z121" s="593"/>
      <c r="AA121" s="593"/>
      <c r="AB121" s="593"/>
      <c r="AC121" s="593"/>
      <c r="AD121" s="593"/>
    </row>
    <row r="122" spans="1:30" s="108" customFormat="1" ht="19.5" thickBot="1" x14ac:dyDescent="0.25">
      <c r="A122" s="744"/>
      <c r="B122" s="739" t="s">
        <v>255</v>
      </c>
      <c r="C122" s="246"/>
      <c r="D122" s="102">
        <v>3</v>
      </c>
      <c r="E122" s="102"/>
      <c r="F122" s="215"/>
      <c r="G122" s="223">
        <v>4</v>
      </c>
      <c r="H122" s="216">
        <f t="shared" si="8"/>
        <v>120</v>
      </c>
      <c r="I122" s="247">
        <v>8</v>
      </c>
      <c r="J122" s="484" t="s">
        <v>159</v>
      </c>
      <c r="K122" s="485" t="s">
        <v>159</v>
      </c>
      <c r="L122" s="102"/>
      <c r="M122" s="103">
        <f t="shared" si="9"/>
        <v>112</v>
      </c>
      <c r="N122" s="104"/>
      <c r="O122" s="105"/>
      <c r="P122" s="105" t="s">
        <v>160</v>
      </c>
      <c r="Q122" s="106"/>
      <c r="R122" s="363"/>
      <c r="S122" s="107"/>
      <c r="T122" s="318"/>
      <c r="U122" s="593"/>
      <c r="V122" s="593"/>
      <c r="W122" s="593"/>
      <c r="X122" s="593"/>
      <c r="Y122" s="593"/>
      <c r="Z122" s="593"/>
      <c r="AA122" s="593"/>
      <c r="AB122" s="593"/>
      <c r="AC122" s="593"/>
      <c r="AD122" s="593"/>
    </row>
    <row r="123" spans="1:30" s="108" customFormat="1" ht="19.5" thickBot="1" x14ac:dyDescent="0.25">
      <c r="A123" s="745" t="s">
        <v>123</v>
      </c>
      <c r="B123" s="739" t="s">
        <v>256</v>
      </c>
      <c r="C123" s="246"/>
      <c r="D123" s="102">
        <v>3</v>
      </c>
      <c r="E123" s="102"/>
      <c r="F123" s="215"/>
      <c r="G123" s="223">
        <v>4</v>
      </c>
      <c r="H123" s="216">
        <f t="shared" si="8"/>
        <v>120</v>
      </c>
      <c r="I123" s="247">
        <v>8</v>
      </c>
      <c r="J123" s="484" t="s">
        <v>159</v>
      </c>
      <c r="K123" s="485" t="s">
        <v>159</v>
      </c>
      <c r="L123" s="102"/>
      <c r="M123" s="103">
        <f t="shared" si="9"/>
        <v>112</v>
      </c>
      <c r="N123" s="104"/>
      <c r="O123" s="105"/>
      <c r="P123" s="105" t="s">
        <v>160</v>
      </c>
      <c r="Q123" s="106"/>
      <c r="R123" s="363"/>
      <c r="S123" s="259"/>
      <c r="T123" s="468"/>
      <c r="U123" s="593"/>
      <c r="V123" s="593"/>
      <c r="W123" s="593"/>
      <c r="X123" s="593"/>
      <c r="Y123" s="593"/>
      <c r="Z123" s="593"/>
      <c r="AA123" s="593"/>
      <c r="AB123" s="593"/>
      <c r="AC123" s="593"/>
      <c r="AD123" s="593"/>
    </row>
    <row r="124" spans="1:30" s="108" customFormat="1" ht="19.5" thickBot="1" x14ac:dyDescent="0.25">
      <c r="A124" s="745"/>
      <c r="B124" s="739" t="s">
        <v>257</v>
      </c>
      <c r="C124" s="378"/>
      <c r="D124" s="303">
        <v>4</v>
      </c>
      <c r="E124" s="303"/>
      <c r="F124" s="379"/>
      <c r="G124" s="258">
        <v>4</v>
      </c>
      <c r="H124" s="271">
        <f t="shared" si="8"/>
        <v>120</v>
      </c>
      <c r="I124" s="272">
        <v>8</v>
      </c>
      <c r="J124" s="484" t="s">
        <v>159</v>
      </c>
      <c r="K124" s="485" t="s">
        <v>159</v>
      </c>
      <c r="L124" s="249"/>
      <c r="M124" s="250">
        <f t="shared" si="9"/>
        <v>112</v>
      </c>
      <c r="N124" s="380"/>
      <c r="O124" s="252"/>
      <c r="P124" s="381"/>
      <c r="Q124" s="364" t="s">
        <v>160</v>
      </c>
      <c r="R124" s="259"/>
      <c r="S124" s="112"/>
      <c r="T124" s="468"/>
      <c r="U124" s="593"/>
      <c r="V124" s="593"/>
      <c r="W124" s="593"/>
      <c r="X124" s="593"/>
      <c r="Y124" s="593"/>
      <c r="Z124" s="593"/>
      <c r="AA124" s="593"/>
      <c r="AB124" s="593"/>
      <c r="AC124" s="593"/>
      <c r="AD124" s="593"/>
    </row>
    <row r="125" spans="1:30" s="108" customFormat="1" ht="19.5" thickBot="1" x14ac:dyDescent="0.25">
      <c r="A125" s="745"/>
      <c r="B125" s="739" t="s">
        <v>258</v>
      </c>
      <c r="C125" s="378"/>
      <c r="D125" s="303">
        <v>4</v>
      </c>
      <c r="E125" s="303"/>
      <c r="F125" s="379"/>
      <c r="G125" s="258">
        <v>4</v>
      </c>
      <c r="H125" s="271">
        <f t="shared" si="8"/>
        <v>120</v>
      </c>
      <c r="I125" s="272">
        <v>8</v>
      </c>
      <c r="J125" s="484" t="s">
        <v>159</v>
      </c>
      <c r="K125" s="485" t="s">
        <v>159</v>
      </c>
      <c r="L125" s="249"/>
      <c r="M125" s="250">
        <f t="shared" si="9"/>
        <v>112</v>
      </c>
      <c r="N125" s="380"/>
      <c r="O125" s="252"/>
      <c r="P125" s="381"/>
      <c r="Q125" s="364" t="s">
        <v>160</v>
      </c>
      <c r="R125" s="259"/>
      <c r="S125" s="112"/>
      <c r="T125" s="468"/>
      <c r="U125" s="593"/>
      <c r="V125" s="593"/>
      <c r="W125" s="593"/>
      <c r="X125" s="593"/>
      <c r="Y125" s="593"/>
      <c r="Z125" s="593"/>
      <c r="AA125" s="593"/>
      <c r="AB125" s="593"/>
      <c r="AC125" s="593"/>
      <c r="AD125" s="593"/>
    </row>
    <row r="126" spans="1:30" s="108" customFormat="1" ht="17.25" thickBot="1" x14ac:dyDescent="0.25">
      <c r="A126" s="593"/>
      <c r="B126" s="740" t="s">
        <v>259</v>
      </c>
      <c r="C126" s="378"/>
      <c r="D126" s="303">
        <v>5</v>
      </c>
      <c r="E126" s="303"/>
      <c r="F126" s="379"/>
      <c r="G126" s="258">
        <v>4</v>
      </c>
      <c r="H126" s="271">
        <f t="shared" si="8"/>
        <v>120</v>
      </c>
      <c r="I126" s="272">
        <v>8</v>
      </c>
      <c r="J126" s="484" t="s">
        <v>159</v>
      </c>
      <c r="K126" s="485" t="s">
        <v>159</v>
      </c>
      <c r="L126" s="249"/>
      <c r="M126" s="250">
        <f t="shared" si="9"/>
        <v>112</v>
      </c>
      <c r="N126" s="380"/>
      <c r="O126" s="252"/>
      <c r="P126" s="381"/>
      <c r="Q126" s="364"/>
      <c r="R126" s="259" t="s">
        <v>160</v>
      </c>
      <c r="S126" s="112"/>
      <c r="T126" s="468"/>
      <c r="U126" s="593"/>
      <c r="V126" s="593"/>
      <c r="W126" s="593"/>
      <c r="X126" s="593"/>
      <c r="Y126" s="593"/>
      <c r="Z126" s="593"/>
      <c r="AA126" s="593"/>
      <c r="AB126" s="593"/>
      <c r="AC126" s="593"/>
      <c r="AD126" s="593"/>
    </row>
    <row r="127" spans="1:30" s="108" customFormat="1" ht="19.5" thickBot="1" x14ac:dyDescent="0.25">
      <c r="A127" s="745" t="s">
        <v>124</v>
      </c>
      <c r="B127" s="740" t="s">
        <v>260</v>
      </c>
      <c r="C127" s="378"/>
      <c r="D127" s="303">
        <v>5</v>
      </c>
      <c r="E127" s="303"/>
      <c r="F127" s="379"/>
      <c r="G127" s="258">
        <v>4</v>
      </c>
      <c r="H127" s="271">
        <f t="shared" si="8"/>
        <v>120</v>
      </c>
      <c r="I127" s="272">
        <v>8</v>
      </c>
      <c r="J127" s="484" t="s">
        <v>159</v>
      </c>
      <c r="K127" s="485" t="s">
        <v>159</v>
      </c>
      <c r="L127" s="249"/>
      <c r="M127" s="250">
        <f t="shared" si="9"/>
        <v>112</v>
      </c>
      <c r="N127" s="380"/>
      <c r="O127" s="252"/>
      <c r="P127" s="381"/>
      <c r="Q127" s="364"/>
      <c r="R127" s="259" t="s">
        <v>160</v>
      </c>
      <c r="S127" s="112"/>
      <c r="T127" s="468"/>
      <c r="U127" s="593"/>
      <c r="V127" s="593"/>
      <c r="W127" s="593"/>
      <c r="X127" s="593"/>
      <c r="Y127" s="593"/>
      <c r="Z127" s="593"/>
      <c r="AA127" s="593"/>
      <c r="AB127" s="593"/>
      <c r="AC127" s="593"/>
      <c r="AD127" s="593"/>
    </row>
    <row r="128" spans="1:30" s="108" customFormat="1" ht="19.5" thickBot="1" x14ac:dyDescent="0.25">
      <c r="A128" s="745"/>
      <c r="B128" s="741" t="s">
        <v>261</v>
      </c>
      <c r="C128" s="378"/>
      <c r="D128" s="303">
        <v>5</v>
      </c>
      <c r="E128" s="303"/>
      <c r="F128" s="379"/>
      <c r="G128" s="258">
        <v>4</v>
      </c>
      <c r="H128" s="271">
        <f t="shared" si="8"/>
        <v>120</v>
      </c>
      <c r="I128" s="272">
        <v>8</v>
      </c>
      <c r="J128" s="484" t="s">
        <v>159</v>
      </c>
      <c r="K128" s="485" t="s">
        <v>159</v>
      </c>
      <c r="L128" s="249"/>
      <c r="M128" s="250">
        <f t="shared" si="9"/>
        <v>112</v>
      </c>
      <c r="N128" s="380"/>
      <c r="O128" s="252"/>
      <c r="P128" s="381"/>
      <c r="Q128" s="364"/>
      <c r="R128" s="259" t="s">
        <v>160</v>
      </c>
      <c r="S128" s="112"/>
      <c r="T128" s="468"/>
      <c r="U128" s="593"/>
      <c r="V128" s="593"/>
      <c r="W128" s="593"/>
      <c r="X128" s="593"/>
      <c r="Y128" s="593"/>
      <c r="Z128" s="593"/>
      <c r="AA128" s="593"/>
      <c r="AB128" s="593"/>
      <c r="AC128" s="593"/>
      <c r="AD128" s="593"/>
    </row>
    <row r="129" spans="1:30" s="108" customFormat="1" ht="17.25" thickBot="1" x14ac:dyDescent="0.25">
      <c r="A129" s="593"/>
      <c r="B129" s="740" t="s">
        <v>262</v>
      </c>
      <c r="C129" s="378"/>
      <c r="D129" s="303">
        <v>5</v>
      </c>
      <c r="E129" s="303"/>
      <c r="F129" s="379"/>
      <c r="G129" s="258">
        <v>4</v>
      </c>
      <c r="H129" s="271">
        <f t="shared" si="8"/>
        <v>120</v>
      </c>
      <c r="I129" s="272">
        <v>8</v>
      </c>
      <c r="J129" s="484" t="s">
        <v>159</v>
      </c>
      <c r="K129" s="485" t="s">
        <v>159</v>
      </c>
      <c r="L129" s="249"/>
      <c r="M129" s="250">
        <f t="shared" si="9"/>
        <v>112</v>
      </c>
      <c r="N129" s="380"/>
      <c r="O129" s="252"/>
      <c r="P129" s="381"/>
      <c r="Q129" s="364"/>
      <c r="R129" s="259" t="s">
        <v>160</v>
      </c>
      <c r="S129" s="112"/>
      <c r="T129" s="468"/>
      <c r="U129" s="593"/>
      <c r="V129" s="593"/>
      <c r="W129" s="593"/>
      <c r="X129" s="593"/>
      <c r="Y129" s="593"/>
      <c r="Z129" s="593"/>
      <c r="AA129" s="593"/>
      <c r="AB129" s="593"/>
      <c r="AC129" s="593"/>
      <c r="AD129" s="593"/>
    </row>
    <row r="130" spans="1:30" s="108" customFormat="1" ht="19.5" thickBot="1" x14ac:dyDescent="0.25">
      <c r="A130" s="745" t="s">
        <v>125</v>
      </c>
      <c r="B130" s="742" t="s">
        <v>263</v>
      </c>
      <c r="C130" s="378"/>
      <c r="D130" s="303">
        <v>6</v>
      </c>
      <c r="E130" s="303"/>
      <c r="F130" s="379"/>
      <c r="G130" s="258">
        <v>4</v>
      </c>
      <c r="H130" s="271">
        <f t="shared" si="8"/>
        <v>120</v>
      </c>
      <c r="I130" s="272">
        <v>8</v>
      </c>
      <c r="J130" s="484" t="s">
        <v>159</v>
      </c>
      <c r="K130" s="485" t="s">
        <v>159</v>
      </c>
      <c r="L130" s="249"/>
      <c r="M130" s="250">
        <f t="shared" si="9"/>
        <v>112</v>
      </c>
      <c r="N130" s="380"/>
      <c r="O130" s="252"/>
      <c r="P130" s="381"/>
      <c r="Q130" s="364"/>
      <c r="R130" s="259"/>
      <c r="S130" s="115" t="s">
        <v>160</v>
      </c>
      <c r="T130" s="468"/>
      <c r="U130" s="593"/>
      <c r="V130" s="593"/>
      <c r="W130" s="593"/>
      <c r="X130" s="593"/>
      <c r="Y130" s="593"/>
      <c r="Z130" s="593"/>
      <c r="AA130" s="593"/>
      <c r="AB130" s="593"/>
      <c r="AC130" s="593"/>
      <c r="AD130" s="593"/>
    </row>
    <row r="131" spans="1:30" s="108" customFormat="1" ht="19.5" thickBot="1" x14ac:dyDescent="0.25">
      <c r="A131" s="745"/>
      <c r="B131" s="743" t="s">
        <v>264</v>
      </c>
      <c r="C131" s="378"/>
      <c r="D131" s="303">
        <v>6</v>
      </c>
      <c r="E131" s="303"/>
      <c r="F131" s="379"/>
      <c r="G131" s="258">
        <v>4</v>
      </c>
      <c r="H131" s="271">
        <f>G131*30</f>
        <v>120</v>
      </c>
      <c r="I131" s="247">
        <v>8</v>
      </c>
      <c r="J131" s="484" t="s">
        <v>159</v>
      </c>
      <c r="K131" s="485" t="s">
        <v>159</v>
      </c>
      <c r="L131" s="249"/>
      <c r="M131" s="250">
        <f t="shared" si="9"/>
        <v>112</v>
      </c>
      <c r="N131" s="380"/>
      <c r="O131" s="252"/>
      <c r="P131" s="381"/>
      <c r="Q131" s="364"/>
      <c r="R131" s="259"/>
      <c r="S131" s="105" t="s">
        <v>160</v>
      </c>
      <c r="T131" s="468"/>
      <c r="U131" s="593"/>
      <c r="V131" s="593"/>
      <c r="W131" s="593"/>
      <c r="X131" s="593"/>
      <c r="Y131" s="593"/>
      <c r="Z131" s="593"/>
      <c r="AA131" s="593"/>
      <c r="AB131" s="593"/>
      <c r="AC131" s="593"/>
      <c r="AD131" s="593"/>
    </row>
    <row r="132" spans="1:30" s="372" customFormat="1" ht="17.25" thickBot="1" x14ac:dyDescent="0.25">
      <c r="A132" s="382"/>
      <c r="B132" s="383" t="s">
        <v>122</v>
      </c>
      <c r="C132" s="366"/>
      <c r="D132" s="367"/>
      <c r="E132" s="367"/>
      <c r="F132" s="368"/>
      <c r="G132" s="384">
        <f>SUM(G120:G131)</f>
        <v>48</v>
      </c>
      <c r="H132" s="384">
        <f>H122+H124+H120+H121+H123+H131</f>
        <v>720</v>
      </c>
      <c r="I132" s="384">
        <f>SUM(I120:I131)</f>
        <v>96</v>
      </c>
      <c r="J132" s="369" t="s">
        <v>268</v>
      </c>
      <c r="K132" s="369" t="s">
        <v>267</v>
      </c>
      <c r="L132" s="367">
        <f>L122+L124+L120+L121</f>
        <v>0</v>
      </c>
      <c r="M132" s="384">
        <f>SUM(M120:M131)</f>
        <v>1344</v>
      </c>
      <c r="N132" s="370" t="s">
        <v>172</v>
      </c>
      <c r="O132" s="367"/>
      <c r="P132" s="746" t="s">
        <v>172</v>
      </c>
      <c r="Q132" s="746" t="s">
        <v>172</v>
      </c>
      <c r="R132" s="746" t="s">
        <v>266</v>
      </c>
      <c r="S132" s="747" t="s">
        <v>172</v>
      </c>
      <c r="T132" s="371"/>
      <c r="U132" s="601"/>
      <c r="V132" s="601"/>
      <c r="W132" s="601"/>
      <c r="X132" s="601"/>
      <c r="Y132" s="601"/>
      <c r="Z132" s="601"/>
      <c r="AA132" s="601"/>
      <c r="AB132" s="601"/>
      <c r="AC132" s="601"/>
      <c r="AD132" s="601"/>
    </row>
    <row r="133" spans="1:30" s="108" customFormat="1" ht="17.25" thickBot="1" x14ac:dyDescent="0.25">
      <c r="A133" s="899" t="s">
        <v>130</v>
      </c>
      <c r="B133" s="900"/>
      <c r="C133" s="386"/>
      <c r="D133" s="387"/>
      <c r="E133" s="387"/>
      <c r="F133" s="260"/>
      <c r="G133" s="307">
        <v>0</v>
      </c>
      <c r="H133" s="388"/>
      <c r="I133" s="389"/>
      <c r="J133" s="390"/>
      <c r="K133" s="391"/>
      <c r="L133" s="391"/>
      <c r="M133" s="392"/>
      <c r="N133" s="393"/>
      <c r="O133" s="394"/>
      <c r="P133" s="395"/>
      <c r="Q133" s="394"/>
      <c r="R133" s="261"/>
      <c r="S133" s="261"/>
      <c r="T133" s="262"/>
      <c r="U133" s="593"/>
      <c r="V133" s="593"/>
      <c r="W133" s="593"/>
      <c r="X133" s="593"/>
      <c r="Y133" s="593"/>
      <c r="Z133" s="593"/>
      <c r="AA133" s="593"/>
      <c r="AB133" s="593"/>
      <c r="AC133" s="593"/>
      <c r="AD133" s="593"/>
    </row>
    <row r="134" spans="1:30" s="108" customFormat="1" ht="17.25" thickBot="1" x14ac:dyDescent="0.25">
      <c r="A134" s="901" t="s">
        <v>84</v>
      </c>
      <c r="B134" s="902"/>
      <c r="C134" s="396"/>
      <c r="D134" s="397"/>
      <c r="E134" s="397"/>
      <c r="F134" s="398"/>
      <c r="G134" s="399">
        <f>G118+SUM(G120:G130)+G131</f>
        <v>60</v>
      </c>
      <c r="H134" s="399">
        <f>G134*30</f>
        <v>1800</v>
      </c>
      <c r="I134" s="399">
        <f>I132+I118</f>
        <v>120</v>
      </c>
      <c r="J134" s="400"/>
      <c r="K134" s="400"/>
      <c r="L134" s="400"/>
      <c r="M134" s="399">
        <f>M132+M117</f>
        <v>1490</v>
      </c>
      <c r="N134" s="401"/>
      <c r="O134" s="401"/>
      <c r="P134" s="402"/>
      <c r="Q134" s="402"/>
      <c r="R134" s="369"/>
      <c r="S134" s="369"/>
      <c r="T134" s="262"/>
      <c r="U134" s="593"/>
      <c r="V134" s="593"/>
      <c r="W134" s="593"/>
      <c r="X134" s="593"/>
      <c r="Y134" s="593"/>
      <c r="Z134" s="593"/>
      <c r="AA134" s="593"/>
      <c r="AB134" s="593"/>
      <c r="AC134" s="593"/>
      <c r="AD134" s="593"/>
    </row>
    <row r="135" spans="1:30" ht="17.25" thickBot="1" x14ac:dyDescent="0.25">
      <c r="A135" s="903" t="s">
        <v>33</v>
      </c>
      <c r="B135" s="904"/>
      <c r="C135" s="904"/>
      <c r="D135" s="904"/>
      <c r="E135" s="904"/>
      <c r="F135" s="904"/>
      <c r="G135" s="904"/>
      <c r="H135" s="904"/>
      <c r="I135" s="904"/>
      <c r="J135" s="904"/>
      <c r="K135" s="904"/>
      <c r="L135" s="904"/>
      <c r="M135" s="904"/>
      <c r="N135" s="904"/>
      <c r="O135" s="904"/>
      <c r="P135" s="904"/>
      <c r="Q135" s="904"/>
      <c r="R135" s="904"/>
      <c r="S135" s="904"/>
      <c r="T135" s="905"/>
    </row>
    <row r="136" spans="1:30" ht="17.25" thickBot="1" x14ac:dyDescent="0.25">
      <c r="A136" s="906" t="s">
        <v>105</v>
      </c>
      <c r="B136" s="907"/>
      <c r="C136" s="403"/>
      <c r="D136" s="346"/>
      <c r="E136" s="346"/>
      <c r="F136" s="347"/>
      <c r="G136" s="404">
        <f>G109+G134</f>
        <v>180</v>
      </c>
      <c r="H136" s="404">
        <f>H109+H134</f>
        <v>5400</v>
      </c>
      <c r="I136" s="404">
        <f>I109+I134</f>
        <v>364</v>
      </c>
      <c r="J136" s="460" t="s">
        <v>181</v>
      </c>
      <c r="K136" s="460" t="s">
        <v>184</v>
      </c>
      <c r="L136" s="460" t="s">
        <v>200</v>
      </c>
      <c r="M136" s="404">
        <f>M109+M134</f>
        <v>3354</v>
      </c>
      <c r="N136" s="404"/>
      <c r="O136" s="404"/>
      <c r="P136" s="404"/>
      <c r="Q136" s="405"/>
      <c r="R136" s="336"/>
      <c r="S136" s="336"/>
      <c r="T136" s="337"/>
    </row>
    <row r="137" spans="1:30" s="295" customFormat="1" ht="17.25" thickBot="1" x14ac:dyDescent="0.25">
      <c r="A137" s="908" t="s">
        <v>28</v>
      </c>
      <c r="B137" s="909"/>
      <c r="C137" s="406"/>
      <c r="D137" s="407"/>
      <c r="E137" s="407"/>
      <c r="F137" s="408"/>
      <c r="G137" s="409">
        <f>G136+G133+G110</f>
        <v>240</v>
      </c>
      <c r="H137" s="409"/>
      <c r="I137" s="409"/>
      <c r="J137" s="409"/>
      <c r="K137" s="409"/>
      <c r="L137" s="409"/>
      <c r="M137" s="409"/>
      <c r="N137" s="410" t="s">
        <v>197</v>
      </c>
      <c r="O137" s="410" t="s">
        <v>198</v>
      </c>
      <c r="P137" s="410" t="s">
        <v>201</v>
      </c>
      <c r="Q137" s="411" t="s">
        <v>192</v>
      </c>
      <c r="R137" s="412" t="s">
        <v>192</v>
      </c>
      <c r="S137" s="412" t="s">
        <v>202</v>
      </c>
      <c r="T137" s="413"/>
      <c r="U137" s="599"/>
      <c r="V137" s="599"/>
      <c r="W137" s="599"/>
      <c r="X137" s="599"/>
      <c r="Y137" s="599"/>
      <c r="Z137" s="599"/>
      <c r="AA137" s="599"/>
      <c r="AB137" s="599"/>
      <c r="AC137" s="599"/>
      <c r="AD137" s="599"/>
    </row>
    <row r="138" spans="1:30" ht="17.25" thickBot="1" x14ac:dyDescent="0.25">
      <c r="A138" s="884" t="s">
        <v>93</v>
      </c>
      <c r="B138" s="885"/>
      <c r="C138" s="885"/>
      <c r="D138" s="885"/>
      <c r="E138" s="885"/>
      <c r="F138" s="885"/>
      <c r="G138" s="885"/>
      <c r="H138" s="885"/>
      <c r="I138" s="885"/>
      <c r="J138" s="885"/>
      <c r="K138" s="885"/>
      <c r="L138" s="885"/>
      <c r="M138" s="886"/>
      <c r="N138" s="414">
        <v>1</v>
      </c>
      <c r="O138" s="415">
        <v>2</v>
      </c>
      <c r="P138" s="415">
        <v>3</v>
      </c>
      <c r="Q138" s="416">
        <v>4</v>
      </c>
      <c r="R138" s="417">
        <v>5</v>
      </c>
      <c r="S138" s="417">
        <v>6</v>
      </c>
      <c r="T138" s="418"/>
    </row>
    <row r="139" spans="1:30" ht="17.25" thickBot="1" x14ac:dyDescent="0.25">
      <c r="A139" s="889" t="s">
        <v>29</v>
      </c>
      <c r="B139" s="890"/>
      <c r="C139" s="890"/>
      <c r="D139" s="890"/>
      <c r="E139" s="890"/>
      <c r="F139" s="890"/>
      <c r="G139" s="890"/>
      <c r="H139" s="890"/>
      <c r="I139" s="890"/>
      <c r="J139" s="890"/>
      <c r="K139" s="890"/>
      <c r="L139" s="890"/>
      <c r="M139" s="891"/>
      <c r="N139" s="419" t="str">
        <f t="shared" ref="N139:S139" si="10">N137</f>
        <v>52/16</v>
      </c>
      <c r="O139" s="419" t="str">
        <f t="shared" si="10"/>
        <v>48/20</v>
      </c>
      <c r="P139" s="419" t="str">
        <f t="shared" si="10"/>
        <v>52/20</v>
      </c>
      <c r="Q139" s="420" t="str">
        <f t="shared" si="10"/>
        <v>44/12</v>
      </c>
      <c r="R139" s="421" t="str">
        <f t="shared" si="10"/>
        <v>44/12</v>
      </c>
      <c r="S139" s="421" t="str">
        <f t="shared" si="10"/>
        <v>40/12</v>
      </c>
      <c r="T139" s="422"/>
    </row>
    <row r="140" spans="1:30" ht="16.5" x14ac:dyDescent="0.2">
      <c r="A140" s="892" t="s">
        <v>30</v>
      </c>
      <c r="B140" s="893"/>
      <c r="C140" s="893"/>
      <c r="D140" s="893"/>
      <c r="E140" s="893"/>
      <c r="F140" s="893"/>
      <c r="G140" s="893"/>
      <c r="H140" s="893"/>
      <c r="I140" s="893"/>
      <c r="J140" s="893"/>
      <c r="K140" s="893"/>
      <c r="L140" s="893"/>
      <c r="M140" s="893"/>
      <c r="N140" s="423">
        <v>4</v>
      </c>
      <c r="O140" s="424">
        <v>3</v>
      </c>
      <c r="P140" s="424">
        <v>2</v>
      </c>
      <c r="Q140" s="157">
        <v>3</v>
      </c>
      <c r="R140" s="425">
        <v>3</v>
      </c>
      <c r="S140" s="425">
        <v>2</v>
      </c>
      <c r="T140" s="426"/>
    </row>
    <row r="141" spans="1:30" ht="16.5" x14ac:dyDescent="0.2">
      <c r="A141" s="894" t="s">
        <v>31</v>
      </c>
      <c r="B141" s="895"/>
      <c r="C141" s="895"/>
      <c r="D141" s="895"/>
      <c r="E141" s="895"/>
      <c r="F141" s="895"/>
      <c r="G141" s="895"/>
      <c r="H141" s="895"/>
      <c r="I141" s="895"/>
      <c r="J141" s="895"/>
      <c r="K141" s="895"/>
      <c r="L141" s="895"/>
      <c r="M141" s="895"/>
      <c r="N141" s="427">
        <v>4</v>
      </c>
      <c r="O141" s="284">
        <v>4</v>
      </c>
      <c r="P141" s="284">
        <v>4</v>
      </c>
      <c r="Q141" s="428">
        <v>3</v>
      </c>
      <c r="R141" s="429">
        <v>3</v>
      </c>
      <c r="S141" s="429">
        <v>4</v>
      </c>
      <c r="T141" s="430"/>
    </row>
    <row r="142" spans="1:30" ht="17.25" thickBot="1" x14ac:dyDescent="0.25">
      <c r="A142" s="896" t="s">
        <v>32</v>
      </c>
      <c r="B142" s="897"/>
      <c r="C142" s="897"/>
      <c r="D142" s="897"/>
      <c r="E142" s="897"/>
      <c r="F142" s="897"/>
      <c r="G142" s="897"/>
      <c r="H142" s="897"/>
      <c r="I142" s="897"/>
      <c r="J142" s="897"/>
      <c r="K142" s="897"/>
      <c r="L142" s="897"/>
      <c r="M142" s="898"/>
      <c r="N142" s="431"/>
      <c r="O142" s="305"/>
      <c r="P142" s="305">
        <v>2</v>
      </c>
      <c r="Q142" s="364"/>
      <c r="R142" s="432">
        <v>1</v>
      </c>
      <c r="S142" s="754" t="s">
        <v>173</v>
      </c>
      <c r="T142" s="756"/>
    </row>
    <row r="143" spans="1:30" ht="17.25" thickBot="1" x14ac:dyDescent="0.25">
      <c r="A143" s="433"/>
      <c r="B143" s="434"/>
      <c r="C143" s="435"/>
      <c r="D143" s="436"/>
      <c r="E143" s="436"/>
      <c r="F143" s="435"/>
      <c r="G143" s="437"/>
      <c r="H143" s="435"/>
      <c r="I143" s="434"/>
      <c r="J143" s="434"/>
      <c r="K143" s="434"/>
      <c r="L143" s="434"/>
      <c r="M143" s="434"/>
      <c r="N143" s="879">
        <f>G121+G120+G115+G114+G96+G93+G75+G62+G52+G46+G44+G36+G21+G18+G12</f>
        <v>60</v>
      </c>
      <c r="O143" s="880"/>
      <c r="P143" s="879">
        <f>G125+G124+G123+G122+G116+G103+G90+G80+G78+G72+G69+G66+G63+G58+G56+G53+G49</f>
        <v>60</v>
      </c>
      <c r="Q143" s="880"/>
      <c r="R143" s="887">
        <f>G29+G33+G59+G82+G83+G85+G87+G97+G104+G106+G126+G127+G128+G129+G130+G131</f>
        <v>60</v>
      </c>
      <c r="S143" s="888"/>
      <c r="T143" s="755"/>
    </row>
    <row r="144" spans="1:30" ht="17.25" thickBot="1" x14ac:dyDescent="0.25">
      <c r="A144" s="881" t="s">
        <v>110</v>
      </c>
      <c r="B144" s="881"/>
      <c r="C144" s="881"/>
      <c r="D144" s="881"/>
      <c r="E144" s="881"/>
      <c r="F144" s="881"/>
      <c r="G144" s="881"/>
      <c r="H144" s="881"/>
      <c r="I144" s="881"/>
      <c r="J144" s="881"/>
      <c r="K144" s="881"/>
      <c r="L144" s="881"/>
      <c r="M144" s="1008"/>
      <c r="N144" s="879">
        <f>N143+P143+R143</f>
        <v>180</v>
      </c>
      <c r="O144" s="882"/>
      <c r="P144" s="882"/>
      <c r="Q144" s="882"/>
      <c r="R144" s="882"/>
      <c r="S144" s="882"/>
      <c r="T144" s="883"/>
    </row>
    <row r="145" spans="1:20" ht="16.5" x14ac:dyDescent="0.2">
      <c r="A145" s="462"/>
      <c r="B145" s="462"/>
      <c r="C145" s="462"/>
      <c r="D145" s="462"/>
      <c r="E145" s="462"/>
      <c r="F145" s="462"/>
      <c r="G145" s="462"/>
      <c r="H145" s="462"/>
      <c r="I145" s="462"/>
      <c r="J145" s="462"/>
      <c r="K145" s="462"/>
      <c r="L145" s="662"/>
      <c r="M145" s="662"/>
      <c r="N145" s="461"/>
      <c r="O145" s="438"/>
      <c r="P145" s="438"/>
      <c r="Q145" s="438"/>
      <c r="R145" s="434"/>
      <c r="S145" s="434"/>
      <c r="T145" s="434"/>
    </row>
    <row r="146" spans="1:20" ht="15" x14ac:dyDescent="0.2">
      <c r="A146" s="462"/>
      <c r="B146" s="462"/>
      <c r="C146" s="462"/>
      <c r="D146" s="462"/>
      <c r="E146" s="462"/>
      <c r="F146" s="462"/>
      <c r="G146" s="462"/>
      <c r="H146" s="462"/>
      <c r="I146" s="462"/>
      <c r="J146" s="462"/>
      <c r="K146" s="462"/>
      <c r="L146" s="462"/>
      <c r="M146" s="462"/>
      <c r="N146" s="462"/>
      <c r="O146" s="462"/>
      <c r="P146" s="462"/>
      <c r="Q146" s="462"/>
      <c r="R146" s="462"/>
      <c r="S146" s="462"/>
      <c r="T146" s="462"/>
    </row>
    <row r="147" spans="1:20" ht="15.75" x14ac:dyDescent="0.2">
      <c r="A147" s="462"/>
      <c r="B147" s="593" t="s">
        <v>270</v>
      </c>
      <c r="C147" s="593"/>
      <c r="D147" s="593"/>
      <c r="E147" s="593"/>
      <c r="F147" s="593"/>
      <c r="G147" s="593"/>
      <c r="H147" s="593"/>
      <c r="I147" s="593" t="s">
        <v>271</v>
      </c>
      <c r="J147" s="593"/>
      <c r="K147" s="593"/>
      <c r="L147" s="462"/>
      <c r="M147" s="462"/>
      <c r="N147" s="462"/>
      <c r="O147" s="462"/>
      <c r="P147" s="462"/>
      <c r="Q147" s="462"/>
      <c r="R147" s="462"/>
      <c r="S147" s="462"/>
      <c r="T147" s="462"/>
    </row>
    <row r="148" spans="1:20" ht="15.75" x14ac:dyDescent="0.2">
      <c r="A148" s="462"/>
      <c r="B148" s="593"/>
      <c r="C148" s="593"/>
      <c r="D148" s="593"/>
      <c r="E148" s="593"/>
      <c r="F148" s="593"/>
      <c r="G148" s="593"/>
      <c r="H148" s="593"/>
      <c r="I148" s="593"/>
      <c r="J148" s="593"/>
      <c r="K148" s="593"/>
      <c r="L148" s="462"/>
      <c r="M148" s="462"/>
      <c r="N148" s="462"/>
      <c r="O148" s="462"/>
      <c r="P148" s="462"/>
      <c r="Q148" s="462"/>
      <c r="R148" s="462"/>
      <c r="S148" s="462"/>
      <c r="T148" s="462"/>
    </row>
    <row r="149" spans="1:20" ht="15.75" x14ac:dyDescent="0.2">
      <c r="A149" s="462"/>
      <c r="B149" s="593" t="s">
        <v>156</v>
      </c>
      <c r="C149" s="593"/>
      <c r="D149" s="593"/>
      <c r="E149" s="593"/>
      <c r="F149" s="593"/>
      <c r="G149" s="593"/>
      <c r="H149" s="593"/>
      <c r="I149" s="593" t="s">
        <v>272</v>
      </c>
      <c r="J149" s="593"/>
      <c r="K149" s="593"/>
      <c r="L149" s="462"/>
      <c r="M149" s="462"/>
      <c r="N149" s="462"/>
      <c r="O149" s="462"/>
      <c r="P149" s="462"/>
      <c r="Q149" s="462"/>
      <c r="R149" s="462"/>
      <c r="S149" s="462"/>
      <c r="T149" s="462"/>
    </row>
    <row r="150" spans="1:20" ht="15.75" x14ac:dyDescent="0.2">
      <c r="A150" s="462"/>
      <c r="B150" s="593"/>
      <c r="C150" s="593"/>
      <c r="D150" s="593"/>
      <c r="E150" s="593"/>
      <c r="F150" s="593"/>
      <c r="G150" s="593"/>
      <c r="H150" s="593"/>
      <c r="I150" s="593"/>
      <c r="J150" s="593"/>
      <c r="K150" s="593"/>
      <c r="L150" s="462"/>
      <c r="M150" s="462"/>
      <c r="N150" s="462"/>
      <c r="O150" s="462"/>
      <c r="P150" s="462"/>
      <c r="Q150" s="462"/>
      <c r="R150" s="462"/>
      <c r="S150" s="462"/>
      <c r="T150" s="462"/>
    </row>
    <row r="151" spans="1:20" ht="15.75" x14ac:dyDescent="0.2">
      <c r="A151" s="462"/>
      <c r="B151" s="593" t="s">
        <v>273</v>
      </c>
      <c r="C151" s="593"/>
      <c r="D151" s="593"/>
      <c r="E151" s="593"/>
      <c r="F151" s="593"/>
      <c r="G151" s="593"/>
      <c r="H151" s="593"/>
      <c r="I151" s="593" t="s">
        <v>274</v>
      </c>
      <c r="J151" s="593"/>
      <c r="K151" s="593"/>
      <c r="L151" s="462"/>
      <c r="M151" s="462"/>
      <c r="N151" s="462"/>
      <c r="O151" s="462"/>
      <c r="P151" s="462"/>
      <c r="Q151" s="462"/>
      <c r="R151" s="462"/>
      <c r="S151" s="462"/>
      <c r="T151" s="462"/>
    </row>
    <row r="152" spans="1:20" ht="15.75" x14ac:dyDescent="0.2">
      <c r="A152" s="462"/>
      <c r="B152" s="593"/>
      <c r="C152" s="593"/>
      <c r="D152" s="593"/>
      <c r="E152" s="593"/>
      <c r="F152" s="593"/>
      <c r="G152" s="593"/>
      <c r="H152" s="593"/>
      <c r="I152" s="593"/>
      <c r="J152" s="593"/>
      <c r="K152" s="593"/>
      <c r="L152" s="462"/>
      <c r="M152" s="462"/>
      <c r="N152" s="462"/>
      <c r="O152" s="462"/>
      <c r="P152" s="462"/>
      <c r="Q152" s="462"/>
      <c r="R152" s="462"/>
      <c r="S152" s="462"/>
      <c r="T152" s="462"/>
    </row>
    <row r="153" spans="1:20" ht="15.75" x14ac:dyDescent="0.2">
      <c r="A153" s="462"/>
      <c r="B153" s="593"/>
      <c r="C153" s="593"/>
      <c r="D153" s="593"/>
      <c r="E153" s="593"/>
      <c r="F153" s="593"/>
      <c r="G153" s="593"/>
      <c r="H153" s="593"/>
      <c r="I153" s="593"/>
      <c r="J153" s="593"/>
      <c r="K153" s="593"/>
      <c r="L153" s="462"/>
      <c r="M153" s="462"/>
      <c r="N153" s="462"/>
      <c r="O153" s="462"/>
      <c r="P153" s="462"/>
      <c r="Q153" s="462"/>
      <c r="R153" s="462"/>
      <c r="S153" s="462"/>
      <c r="T153" s="462"/>
    </row>
    <row r="154" spans="1:20" ht="15.75" x14ac:dyDescent="0.2">
      <c r="A154" s="462"/>
      <c r="B154" s="593"/>
      <c r="C154" s="593"/>
      <c r="D154" s="593"/>
      <c r="E154" s="593"/>
      <c r="F154" s="593"/>
      <c r="G154" s="593"/>
      <c r="H154" s="593"/>
      <c r="I154" s="593"/>
      <c r="J154" s="593"/>
      <c r="K154" s="593"/>
      <c r="L154" s="462"/>
      <c r="M154" s="462"/>
      <c r="N154" s="462"/>
      <c r="O154" s="462"/>
      <c r="P154" s="462"/>
      <c r="Q154" s="462"/>
      <c r="R154" s="462"/>
      <c r="S154" s="462"/>
      <c r="T154" s="462"/>
    </row>
    <row r="155" spans="1:20" ht="15.75" x14ac:dyDescent="0.2">
      <c r="A155" s="462"/>
      <c r="B155" s="593"/>
      <c r="C155" s="593"/>
      <c r="D155" s="593"/>
      <c r="E155" s="593"/>
      <c r="F155" s="593"/>
      <c r="G155" s="593"/>
      <c r="H155" s="593"/>
      <c r="I155" s="593"/>
      <c r="J155" s="593"/>
      <c r="K155" s="593"/>
      <c r="L155" s="462"/>
      <c r="M155" s="462"/>
      <c r="N155" s="462"/>
      <c r="O155" s="462"/>
      <c r="P155" s="462"/>
      <c r="Q155" s="462"/>
      <c r="R155" s="462"/>
      <c r="S155" s="462"/>
      <c r="T155" s="462"/>
    </row>
    <row r="156" spans="1:20" ht="15" x14ac:dyDescent="0.2">
      <c r="A156" s="462"/>
      <c r="B156" s="462"/>
      <c r="C156" s="462"/>
      <c r="D156" s="462"/>
      <c r="E156" s="462"/>
      <c r="F156" s="462"/>
      <c r="G156" s="462"/>
      <c r="H156" s="462"/>
      <c r="I156" s="462"/>
      <c r="J156" s="462"/>
      <c r="K156" s="462"/>
      <c r="L156" s="462"/>
      <c r="M156" s="462"/>
      <c r="N156" s="462"/>
      <c r="O156" s="462"/>
      <c r="P156" s="462"/>
      <c r="Q156" s="462"/>
      <c r="R156" s="462"/>
      <c r="S156" s="462"/>
      <c r="T156" s="462"/>
    </row>
    <row r="157" spans="1:20" ht="15" x14ac:dyDescent="0.2">
      <c r="A157" s="462"/>
      <c r="B157" s="462"/>
      <c r="C157" s="462"/>
      <c r="D157" s="462"/>
      <c r="E157" s="462"/>
      <c r="F157" s="462"/>
      <c r="G157" s="462"/>
      <c r="H157" s="462"/>
      <c r="I157" s="462"/>
      <c r="J157" s="462"/>
      <c r="K157" s="462"/>
      <c r="L157" s="462"/>
      <c r="M157" s="462"/>
      <c r="N157" s="462"/>
      <c r="O157" s="462"/>
      <c r="P157" s="462"/>
      <c r="Q157" s="462"/>
      <c r="R157" s="462"/>
      <c r="S157" s="462"/>
      <c r="T157" s="462"/>
    </row>
    <row r="158" spans="1:20" ht="15" x14ac:dyDescent="0.2">
      <c r="A158" s="462"/>
      <c r="B158" s="462"/>
      <c r="C158" s="462"/>
      <c r="D158" s="462"/>
      <c r="E158" s="462"/>
      <c r="F158" s="462"/>
      <c r="G158" s="462"/>
      <c r="H158" s="462"/>
      <c r="I158" s="462"/>
      <c r="J158" s="462"/>
      <c r="K158" s="462"/>
      <c r="L158" s="462"/>
      <c r="M158" s="462"/>
      <c r="N158" s="462"/>
      <c r="O158" s="462"/>
      <c r="P158" s="462"/>
      <c r="Q158" s="462"/>
      <c r="R158" s="462"/>
      <c r="S158" s="462"/>
      <c r="T158" s="462"/>
    </row>
    <row r="159" spans="1:20" ht="15" x14ac:dyDescent="0.2">
      <c r="A159" s="462"/>
      <c r="B159" s="462"/>
      <c r="C159" s="462"/>
      <c r="D159" s="462"/>
      <c r="E159" s="462"/>
      <c r="F159" s="462"/>
      <c r="G159" s="462"/>
      <c r="H159" s="462"/>
      <c r="I159" s="462"/>
      <c r="J159" s="462"/>
      <c r="K159" s="462"/>
      <c r="L159" s="462"/>
      <c r="M159" s="462"/>
      <c r="N159" s="462"/>
      <c r="O159" s="462"/>
      <c r="P159" s="462"/>
      <c r="Q159" s="462"/>
      <c r="R159" s="462"/>
      <c r="S159" s="462"/>
      <c r="T159" s="462"/>
    </row>
    <row r="160" spans="1:20" ht="15" x14ac:dyDescent="0.2">
      <c r="A160" s="462"/>
      <c r="B160" s="462"/>
      <c r="C160" s="462"/>
      <c r="D160" s="462"/>
      <c r="E160" s="462"/>
      <c r="F160" s="462"/>
      <c r="G160" s="462"/>
      <c r="H160" s="462"/>
      <c r="I160" s="462"/>
      <c r="J160" s="462"/>
      <c r="K160" s="462"/>
      <c r="L160" s="462"/>
      <c r="M160" s="462"/>
      <c r="N160" s="462"/>
      <c r="O160" s="462"/>
      <c r="P160" s="462"/>
      <c r="Q160" s="462"/>
      <c r="R160" s="462"/>
      <c r="S160" s="462"/>
      <c r="T160" s="462"/>
    </row>
    <row r="161" spans="1:30" x14ac:dyDescent="0.2">
      <c r="E161" s="20"/>
    </row>
    <row r="162" spans="1:30" s="6" customFormat="1" x14ac:dyDescent="0.2">
      <c r="A162" s="13"/>
      <c r="B162" s="12"/>
      <c r="C162" s="13"/>
      <c r="D162" s="13"/>
      <c r="E162" s="13"/>
      <c r="F162" s="13"/>
      <c r="G162" s="21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U162" s="602"/>
      <c r="V162" s="602"/>
      <c r="W162" s="602"/>
      <c r="X162" s="602"/>
      <c r="Y162" s="602"/>
      <c r="Z162" s="602"/>
      <c r="AA162" s="602"/>
      <c r="AB162" s="602"/>
      <c r="AC162" s="602"/>
      <c r="AD162" s="602"/>
    </row>
    <row r="163" spans="1:30" s="7" customFormat="1" x14ac:dyDescent="0.2">
      <c r="A163" s="18"/>
      <c r="B163" s="13"/>
      <c r="C163" s="18"/>
      <c r="D163" s="18"/>
      <c r="E163" s="18"/>
      <c r="F163" s="18"/>
      <c r="G163" s="19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U163" s="603"/>
      <c r="V163" s="603"/>
      <c r="W163" s="603"/>
      <c r="X163" s="603"/>
      <c r="Y163" s="603"/>
      <c r="Z163" s="603"/>
      <c r="AA163" s="603"/>
      <c r="AB163" s="603"/>
      <c r="AC163" s="603"/>
      <c r="AD163" s="603"/>
    </row>
    <row r="164" spans="1:30" s="7" customFormat="1" x14ac:dyDescent="0.2">
      <c r="A164" s="18"/>
      <c r="B164" s="18"/>
      <c r="C164" s="18"/>
      <c r="D164" s="18"/>
      <c r="E164" s="18"/>
      <c r="F164" s="18"/>
      <c r="G164" s="19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U164" s="603"/>
      <c r="V164" s="603"/>
      <c r="W164" s="603"/>
      <c r="X164" s="603"/>
      <c r="Y164" s="603"/>
      <c r="Z164" s="603"/>
      <c r="AA164" s="603"/>
      <c r="AB164" s="603"/>
      <c r="AC164" s="603"/>
      <c r="AD164" s="603"/>
    </row>
    <row r="165" spans="1:30" s="7" customFormat="1" x14ac:dyDescent="0.2">
      <c r="A165" s="18"/>
      <c r="B165" s="18"/>
      <c r="C165" s="18"/>
      <c r="D165" s="18"/>
      <c r="E165" s="18"/>
      <c r="F165" s="18"/>
      <c r="G165" s="19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U165" s="603"/>
      <c r="V165" s="603"/>
      <c r="W165" s="603"/>
      <c r="X165" s="603"/>
      <c r="Y165" s="603"/>
      <c r="Z165" s="603"/>
      <c r="AA165" s="603"/>
      <c r="AB165" s="603"/>
      <c r="AC165" s="603"/>
      <c r="AD165" s="603"/>
    </row>
    <row r="166" spans="1:30" s="7" customFormat="1" x14ac:dyDescent="0.2">
      <c r="A166" s="18"/>
      <c r="B166" s="18"/>
      <c r="C166" s="18"/>
      <c r="D166" s="18"/>
      <c r="E166" s="18"/>
      <c r="F166" s="18"/>
      <c r="G166" s="19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U166" s="603"/>
      <c r="V166" s="603"/>
      <c r="W166" s="603"/>
      <c r="X166" s="603"/>
      <c r="Y166" s="603"/>
      <c r="Z166" s="603"/>
      <c r="AA166" s="603"/>
      <c r="AB166" s="603"/>
      <c r="AC166" s="603"/>
      <c r="AD166" s="603"/>
    </row>
    <row r="167" spans="1:30" s="7" customFormat="1" x14ac:dyDescent="0.2">
      <c r="A167" s="18"/>
      <c r="B167" s="18"/>
      <c r="C167" s="18"/>
      <c r="D167" s="18"/>
      <c r="E167" s="18"/>
      <c r="F167" s="18"/>
      <c r="G167" s="19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U167" s="603"/>
      <c r="V167" s="603"/>
      <c r="W167" s="603"/>
      <c r="X167" s="603"/>
      <c r="Y167" s="603"/>
      <c r="Z167" s="603"/>
      <c r="AA167" s="603"/>
      <c r="AB167" s="603"/>
      <c r="AC167" s="603"/>
      <c r="AD167" s="603"/>
    </row>
    <row r="168" spans="1:30" s="7" customFormat="1" x14ac:dyDescent="0.2">
      <c r="A168" s="18"/>
      <c r="B168" s="18"/>
      <c r="C168" s="18"/>
      <c r="D168" s="18"/>
      <c r="E168" s="18"/>
      <c r="F168" s="18"/>
      <c r="G168" s="19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U168" s="603"/>
      <c r="V168" s="603"/>
      <c r="W168" s="603"/>
      <c r="X168" s="603"/>
      <c r="Y168" s="603"/>
      <c r="Z168" s="603"/>
      <c r="AA168" s="603"/>
      <c r="AB168" s="603"/>
      <c r="AC168" s="603"/>
      <c r="AD168" s="603"/>
    </row>
    <row r="169" spans="1:30" x14ac:dyDescent="0.2">
      <c r="B169" s="18"/>
    </row>
  </sheetData>
  <sheetProtection selectLockedCells="1" selectUnlockedCells="1"/>
  <mergeCells count="58">
    <mergeCell ref="K5:K7"/>
    <mergeCell ref="L5:L7"/>
    <mergeCell ref="A1:Q1"/>
    <mergeCell ref="A2:A7"/>
    <mergeCell ref="B2:B7"/>
    <mergeCell ref="C2:F3"/>
    <mergeCell ref="G2:G7"/>
    <mergeCell ref="H2:M2"/>
    <mergeCell ref="N2:T3"/>
    <mergeCell ref="H3:H7"/>
    <mergeCell ref="I3:L3"/>
    <mergeCell ref="M3:M7"/>
    <mergeCell ref="A102:T102"/>
    <mergeCell ref="A40:T40"/>
    <mergeCell ref="A9:T9"/>
    <mergeCell ref="A10:T10"/>
    <mergeCell ref="C4:C7"/>
    <mergeCell ref="D4:D7"/>
    <mergeCell ref="E4:F4"/>
    <mergeCell ref="I4:I7"/>
    <mergeCell ref="J4:L4"/>
    <mergeCell ref="N4:O4"/>
    <mergeCell ref="N6:T6"/>
    <mergeCell ref="P4:Q4"/>
    <mergeCell ref="R4:T4"/>
    <mergeCell ref="E5:E7"/>
    <mergeCell ref="F5:F7"/>
    <mergeCell ref="J5:J7"/>
    <mergeCell ref="A37:B37"/>
    <mergeCell ref="A38:B38"/>
    <mergeCell ref="A41:T41"/>
    <mergeCell ref="A99:B99"/>
    <mergeCell ref="A100:B100"/>
    <mergeCell ref="A110:B110"/>
    <mergeCell ref="A112:T112"/>
    <mergeCell ref="A113:T113"/>
    <mergeCell ref="A119:T119"/>
    <mergeCell ref="I104:M104"/>
    <mergeCell ref="A105:T105"/>
    <mergeCell ref="I106:M106"/>
    <mergeCell ref="A107:B107"/>
    <mergeCell ref="A108:B108"/>
    <mergeCell ref="A109:B109"/>
    <mergeCell ref="A133:B133"/>
    <mergeCell ref="A134:B134"/>
    <mergeCell ref="A135:T135"/>
    <mergeCell ref="A136:B136"/>
    <mergeCell ref="A137:B137"/>
    <mergeCell ref="A138:M138"/>
    <mergeCell ref="R143:S143"/>
    <mergeCell ref="A139:M139"/>
    <mergeCell ref="A140:M140"/>
    <mergeCell ref="A141:M141"/>
    <mergeCell ref="A142:M142"/>
    <mergeCell ref="P143:Q143"/>
    <mergeCell ref="N143:O143"/>
    <mergeCell ref="A144:M144"/>
    <mergeCell ref="N144:T144"/>
  </mergeCells>
  <pageMargins left="0.25" right="0.25" top="0.75" bottom="0.75" header="0.3" footer="0.3"/>
  <pageSetup paperSize="9" scale="45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титулка</vt:lpstr>
      <vt:lpstr>план </vt:lpstr>
      <vt:lpstr>Лист4</vt:lpstr>
      <vt:lpstr>'план '!Заголовки_для_печати</vt:lpstr>
      <vt:lpstr>титулка!Область_печати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 .М</dc:creator>
  <cp:lastModifiedBy>Андрей</cp:lastModifiedBy>
  <cp:lastPrinted>2020-06-25T09:00:15Z</cp:lastPrinted>
  <dcterms:created xsi:type="dcterms:W3CDTF">2012-01-24T20:24:08Z</dcterms:created>
  <dcterms:modified xsi:type="dcterms:W3CDTF">2026-05-27T04:14:44Z</dcterms:modified>
</cp:coreProperties>
</file>